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0" i="1"/>
  <c r="AV48" l="1"/>
  <c r="BD64"/>
  <c r="AV63"/>
  <c r="AU63"/>
  <c r="AT63"/>
  <c r="AS63"/>
  <c r="AR63"/>
  <c r="AL63"/>
  <c r="AK63"/>
  <c r="AJ63"/>
  <c r="AI63"/>
  <c r="AH63"/>
  <c r="AA63"/>
  <c r="Z63"/>
  <c r="Y63"/>
  <c r="X63"/>
  <c r="R63"/>
  <c r="Q63"/>
  <c r="P63"/>
  <c r="O63"/>
  <c r="N63"/>
  <c r="H63"/>
  <c r="G63"/>
  <c r="F63"/>
  <c r="E63"/>
  <c r="D63"/>
  <c r="BD58"/>
  <c r="AV57"/>
  <c r="AU57"/>
  <c r="AT57"/>
  <c r="AS57"/>
  <c r="AR57"/>
  <c r="AL57"/>
  <c r="AK57"/>
  <c r="AJ57"/>
  <c r="AI57"/>
  <c r="AH57"/>
  <c r="AH65" s="1"/>
  <c r="AB57"/>
  <c r="AA57"/>
  <c r="Z57"/>
  <c r="Y57"/>
  <c r="X57"/>
  <c r="R57"/>
  <c r="Q57"/>
  <c r="P57"/>
  <c r="O57"/>
  <c r="N57"/>
  <c r="H57"/>
  <c r="G57"/>
  <c r="F57"/>
  <c r="E57"/>
  <c r="D57"/>
  <c r="BD51"/>
  <c r="BB50"/>
  <c r="BA50"/>
  <c r="AZ50"/>
  <c r="BD49"/>
  <c r="AU48"/>
  <c r="AT48"/>
  <c r="AS48"/>
  <c r="AR48"/>
  <c r="AL48"/>
  <c r="AK48"/>
  <c r="AJ48"/>
  <c r="AI48"/>
  <c r="AH48"/>
  <c r="AB48"/>
  <c r="AA48"/>
  <c r="Z48"/>
  <c r="Y48"/>
  <c r="X48"/>
  <c r="R48"/>
  <c r="Q48"/>
  <c r="P48"/>
  <c r="O48"/>
  <c r="N48"/>
  <c r="H48"/>
  <c r="G48"/>
  <c r="F48"/>
  <c r="E48"/>
  <c r="D48"/>
  <c r="AA30"/>
  <c r="Q30"/>
  <c r="AA24"/>
  <c r="AA15"/>
  <c r="Q24"/>
  <c r="Q32" s="1"/>
  <c r="Q15"/>
  <c r="N15"/>
  <c r="G30"/>
  <c r="G24"/>
  <c r="G15"/>
  <c r="AU30"/>
  <c r="AU24"/>
  <c r="AU15"/>
  <c r="AK30"/>
  <c r="AK24"/>
  <c r="AH24"/>
  <c r="AK15"/>
  <c r="AH15"/>
  <c r="BD50" l="1"/>
  <c r="BE50" s="1"/>
  <c r="G32"/>
  <c r="E65"/>
  <c r="D65"/>
  <c r="AV65"/>
  <c r="AY48"/>
  <c r="AU65"/>
  <c r="AT65"/>
  <c r="AS65"/>
  <c r="X65"/>
  <c r="AA65"/>
  <c r="AZ57"/>
  <c r="AY57"/>
  <c r="N65"/>
  <c r="AR65"/>
  <c r="AY63"/>
  <c r="AA32"/>
  <c r="AU32"/>
  <c r="AK32"/>
  <c r="BB48"/>
  <c r="O65"/>
  <c r="AL65"/>
  <c r="G65"/>
  <c r="P65"/>
  <c r="Y65"/>
  <c r="AI65"/>
  <c r="BA48"/>
  <c r="BB57"/>
  <c r="AK65"/>
  <c r="F65"/>
  <c r="AZ48"/>
  <c r="AB65"/>
  <c r="BA57"/>
  <c r="H65"/>
  <c r="Q65"/>
  <c r="Z65"/>
  <c r="AJ65"/>
  <c r="AZ63"/>
  <c r="BD66"/>
  <c r="BA63"/>
  <c r="BB63"/>
  <c r="BB30"/>
  <c r="BD57" l="1"/>
  <c r="BE57" s="1"/>
  <c r="BD48"/>
  <c r="BE48" s="1"/>
  <c r="AY65"/>
  <c r="BB65"/>
  <c r="BD63"/>
  <c r="BE63" s="1"/>
  <c r="AZ65"/>
  <c r="BA65"/>
  <c r="BD31"/>
  <c r="BD33" s="1"/>
  <c r="AV30"/>
  <c r="AT30"/>
  <c r="AS30"/>
  <c r="AR30"/>
  <c r="AL30"/>
  <c r="AJ30"/>
  <c r="AI30"/>
  <c r="AH30"/>
  <c r="AH32" s="1"/>
  <c r="AB30"/>
  <c r="AB32" s="1"/>
  <c r="Z30"/>
  <c r="Y30"/>
  <c r="X30"/>
  <c r="R30"/>
  <c r="R32" s="1"/>
  <c r="P30"/>
  <c r="O30"/>
  <c r="N30"/>
  <c r="H30"/>
  <c r="F30"/>
  <c r="E30"/>
  <c r="D30"/>
  <c r="BD25"/>
  <c r="AV24"/>
  <c r="BB24"/>
  <c r="AT24"/>
  <c r="AS24"/>
  <c r="AR24"/>
  <c r="AL24"/>
  <c r="AJ24"/>
  <c r="AI24"/>
  <c r="AB24"/>
  <c r="Z24"/>
  <c r="Y24"/>
  <c r="X24"/>
  <c r="R24"/>
  <c r="P24"/>
  <c r="O24"/>
  <c r="N24"/>
  <c r="H24"/>
  <c r="F24"/>
  <c r="E24"/>
  <c r="D24"/>
  <c r="BD18"/>
  <c r="BB17"/>
  <c r="BA17"/>
  <c r="AZ17"/>
  <c r="AY17"/>
  <c r="BD16"/>
  <c r="AV15"/>
  <c r="BB15"/>
  <c r="AT15"/>
  <c r="AS15"/>
  <c r="AR15"/>
  <c r="AL15"/>
  <c r="AJ15"/>
  <c r="AI15"/>
  <c r="AB15"/>
  <c r="Z15"/>
  <c r="Y15"/>
  <c r="X15"/>
  <c r="R15"/>
  <c r="P15"/>
  <c r="O15"/>
  <c r="H15"/>
  <c r="F15"/>
  <c r="E15"/>
  <c r="D15"/>
  <c r="BD65" l="1"/>
  <c r="BE65" s="1"/>
  <c r="AV32"/>
  <c r="H32"/>
  <c r="AL32"/>
  <c r="E32"/>
  <c r="Y32"/>
  <c r="AI32"/>
  <c r="AS32"/>
  <c r="AZ30"/>
  <c r="BA24"/>
  <c r="D32"/>
  <c r="N32"/>
  <c r="X32"/>
  <c r="AR32"/>
  <c r="AY30"/>
  <c r="AY15"/>
  <c r="O32"/>
  <c r="AZ15"/>
  <c r="BA15"/>
  <c r="BD17"/>
  <c r="BE17" s="1"/>
  <c r="F32"/>
  <c r="P32"/>
  <c r="Z32"/>
  <c r="AJ32"/>
  <c r="AT32"/>
  <c r="BA30"/>
  <c r="AZ24"/>
  <c r="AY24"/>
  <c r="BB32"/>
  <c r="AZ32" l="1"/>
  <c r="BD15"/>
  <c r="BE15" s="1"/>
  <c r="AY32"/>
  <c r="BA32"/>
  <c r="BD24"/>
  <c r="BE24" s="1"/>
  <c r="BD30"/>
  <c r="BE30" s="1"/>
  <c r="BD32" l="1"/>
  <c r="BE32" s="1"/>
</calcChain>
</file>

<file path=xl/sharedStrings.xml><?xml version="1.0" encoding="utf-8"?>
<sst xmlns="http://schemas.openxmlformats.org/spreadsheetml/2006/main" count="466" uniqueCount="104">
  <si>
    <t>Примерное 10-дневное меню</t>
  </si>
  <si>
    <t>для организации питания детей в</t>
  </si>
  <si>
    <t>МБОУ «Никольская ООШ №9» (дошкольные группы)</t>
  </si>
  <si>
    <t>День: Понедельник</t>
  </si>
  <si>
    <t>День: Вторник</t>
  </si>
  <si>
    <t>День: Среда</t>
  </si>
  <si>
    <t>День: Четверг</t>
  </si>
  <si>
    <t>День: Пятница</t>
  </si>
  <si>
    <t>Неделя: первая</t>
  </si>
  <si>
    <t>Сезон: зима-весна</t>
  </si>
  <si>
    <t>Возрастная категория:</t>
  </si>
  <si>
    <t xml:space="preserve">Возрастная категория: </t>
  </si>
  <si>
    <t>Приём пищи</t>
  </si>
  <si>
    <t>Наименование     блюда</t>
  </si>
  <si>
    <t>Выход  блюда</t>
  </si>
  <si>
    <t>Пищевые вещества    (г)</t>
  </si>
  <si>
    <t>Энерг.  ценн.  (ккал)</t>
  </si>
  <si>
    <t>Вит       «С»</t>
  </si>
  <si>
    <t>Номер   рецептуры</t>
  </si>
  <si>
    <t>Б</t>
  </si>
  <si>
    <t>Ж</t>
  </si>
  <si>
    <t>У</t>
  </si>
  <si>
    <t>Завтрак</t>
  </si>
  <si>
    <t>с 8-10    до 8-35</t>
  </si>
  <si>
    <t>Каша молочная  "Дружба"</t>
  </si>
  <si>
    <t>Каша ячневая молочная</t>
  </si>
  <si>
    <t>Каша геркулесовая молочная</t>
  </si>
  <si>
    <t>Каша пшеничная молочная</t>
  </si>
  <si>
    <t>Вермишель молочная</t>
  </si>
  <si>
    <t>Кофейный напиток с молоком</t>
  </si>
  <si>
    <t>Чай сладкий</t>
  </si>
  <si>
    <t>Печенье</t>
  </si>
  <si>
    <t>30         4</t>
  </si>
  <si>
    <t>Булка</t>
  </si>
  <si>
    <t>Итого</t>
  </si>
  <si>
    <t>2        завтрак</t>
  </si>
  <si>
    <t>с 9-15     до 10-05</t>
  </si>
  <si>
    <t>Обед</t>
  </si>
  <si>
    <t>с 11-10  до 12-25</t>
  </si>
  <si>
    <t xml:space="preserve">Суп гороховый </t>
  </si>
  <si>
    <t>Борщ со сметаной</t>
  </si>
  <si>
    <t>Суп вермишелевый</t>
  </si>
  <si>
    <t>Суп молочный</t>
  </si>
  <si>
    <t>Рис</t>
  </si>
  <si>
    <t>Котлета рыбная</t>
  </si>
  <si>
    <t>Капуста тушеная с курой</t>
  </si>
  <si>
    <t>Греча</t>
  </si>
  <si>
    <t>Бефстроганов из мяса</t>
  </si>
  <si>
    <t>Картофельное пюре</t>
  </si>
  <si>
    <t>Компот из с/фруктов</t>
  </si>
  <si>
    <t>Котлета мясная</t>
  </si>
  <si>
    <t>Хлеб ржано-пшеничный</t>
  </si>
  <si>
    <t>Компот из яблок св.</t>
  </si>
  <si>
    <t>Полдник</t>
  </si>
  <si>
    <t xml:space="preserve">с 15-30 до 15-55 </t>
  </si>
  <si>
    <t>Картофель отварной</t>
  </si>
  <si>
    <t>Макароны отварные</t>
  </si>
  <si>
    <t>Омлет</t>
  </si>
  <si>
    <t>Запеканка творожная со сгущеным молоком</t>
  </si>
  <si>
    <t>Молоко</t>
  </si>
  <si>
    <t>Салат свекольный</t>
  </si>
  <si>
    <t>Сыр</t>
  </si>
  <si>
    <t>Хлеб пшеничный</t>
  </si>
  <si>
    <t>ИТОГО:</t>
  </si>
  <si>
    <t>норма</t>
  </si>
  <si>
    <t>факт</t>
  </si>
  <si>
    <t>%</t>
  </si>
  <si>
    <t>Неделя: вторая</t>
  </si>
  <si>
    <t>Сезон:зима-весна</t>
  </si>
  <si>
    <t xml:space="preserve">                                          сад    ( от 3 лет до 7 лет)</t>
  </si>
  <si>
    <t>Каша пшённая молочная</t>
  </si>
  <si>
    <t>Каша кукурузная молочная</t>
  </si>
  <si>
    <t>Каша манная молочная</t>
  </si>
  <si>
    <t>Чай с лимоном</t>
  </si>
  <si>
    <t>Суп рыбный со сметаной</t>
  </si>
  <si>
    <t>Рассольник со сметаной</t>
  </si>
  <si>
    <t>Свекольник со сметаной</t>
  </si>
  <si>
    <t>Кура отварная</t>
  </si>
  <si>
    <t>Котлета куриная</t>
  </si>
  <si>
    <t>Суфле печеночное с молоч. соусом</t>
  </si>
  <si>
    <t>Овощи тушеные в сметане</t>
  </si>
  <si>
    <t>Винегрет</t>
  </si>
  <si>
    <t>Творожная запеканка со сгущеным молоком</t>
  </si>
  <si>
    <t>Средние за 5 дней</t>
  </si>
  <si>
    <t>первая неделя</t>
  </si>
  <si>
    <t>вторая неделя</t>
  </si>
  <si>
    <t>Щи со сметаной</t>
  </si>
  <si>
    <t>Фрукты</t>
  </si>
  <si>
    <t xml:space="preserve">Булка </t>
  </si>
  <si>
    <t>Картофельно-морковное  пюре</t>
  </si>
  <si>
    <t>Макароны</t>
  </si>
  <si>
    <t>Суп овощной со сметаной</t>
  </si>
  <si>
    <t>Ленивые голубцы</t>
  </si>
  <si>
    <t>Греча рассыпчатая</t>
  </si>
  <si>
    <t>140/20</t>
  </si>
  <si>
    <t>20.</t>
  </si>
  <si>
    <t xml:space="preserve">          сад    ( от 1года до 3 лет)</t>
  </si>
  <si>
    <t xml:space="preserve"> сад    ( от 1года до 3 лет)</t>
  </si>
  <si>
    <t xml:space="preserve">          сад    ( от1 года до 3 лет)</t>
  </si>
  <si>
    <t xml:space="preserve">          сад    ( от1года до 3 лет)</t>
  </si>
  <si>
    <t xml:space="preserve">   сад    ( от 1года до 3 лет)</t>
  </si>
  <si>
    <t xml:space="preserve">    сад    ( от1года до 3 лет)</t>
  </si>
  <si>
    <t xml:space="preserve"> сад    ( от 1года до 3лет)</t>
  </si>
  <si>
    <t xml:space="preserve">          сад    ( от 1года до3 лет)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</si>
</sst>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3"/>
      <name val="Arial"/>
      <family val="2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1"/>
      <color rgb="FF002060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/>
    <xf numFmtId="0" fontId="0" fillId="0" borderId="4" xfId="0" applyBorder="1"/>
    <xf numFmtId="0" fontId="0" fillId="0" borderId="5" xfId="0" applyBorder="1"/>
    <xf numFmtId="0" fontId="5" fillId="0" borderId="3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center" wrapText="1"/>
    </xf>
    <xf numFmtId="0" fontId="0" fillId="0" borderId="2" xfId="0" applyBorder="1"/>
    <xf numFmtId="0" fontId="3" fillId="0" borderId="8" xfId="0" applyFont="1" applyBorder="1" applyAlignment="1">
      <alignment horizontal="center" vertical="center" wrapText="1"/>
    </xf>
    <xf numFmtId="0" fontId="0" fillId="0" borderId="7" xfId="0" applyBorder="1"/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/>
    <xf numFmtId="0" fontId="0" fillId="0" borderId="6" xfId="0" applyBorder="1"/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7" xfId="0" applyFont="1" applyBorder="1"/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164" fontId="0" fillId="0" borderId="0" xfId="0" applyNumberFormat="1"/>
    <xf numFmtId="0" fontId="5" fillId="0" borderId="2" xfId="0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7" fillId="0" borderId="0" xfId="0" applyFont="1"/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3" fillId="0" borderId="7" xfId="0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horizontal="left" wrapText="1"/>
    </xf>
    <xf numFmtId="0" fontId="5" fillId="0" borderId="8" xfId="0" applyFont="1" applyFill="1" applyBorder="1"/>
    <xf numFmtId="0" fontId="3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5" fillId="0" borderId="8" xfId="0" applyNumberFormat="1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2" fontId="5" fillId="0" borderId="8" xfId="0" applyNumberFormat="1" applyFont="1" applyFill="1" applyBorder="1" applyAlignment="1">
      <alignment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/>
    <xf numFmtId="0" fontId="3" fillId="0" borderId="2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wrapText="1"/>
    </xf>
    <xf numFmtId="2" fontId="2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wrapText="1"/>
    </xf>
    <xf numFmtId="0" fontId="3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1" fontId="9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/>
    </xf>
    <xf numFmtId="0" fontId="6" fillId="0" borderId="7" xfId="0" applyFont="1" applyFill="1" applyBorder="1"/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164" fontId="8" fillId="0" borderId="0" xfId="0" applyNumberFormat="1" applyFont="1"/>
    <xf numFmtId="0" fontId="6" fillId="0" borderId="2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11" fillId="0" borderId="0" xfId="0" applyFont="1"/>
    <xf numFmtId="0" fontId="3" fillId="0" borderId="8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7" xfId="0" applyNumberFormat="1" applyFont="1" applyBorder="1"/>
    <xf numFmtId="164" fontId="2" fillId="0" borderId="7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8" fillId="0" borderId="0" xfId="0" applyFont="1"/>
    <xf numFmtId="16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/>
    <xf numFmtId="164" fontId="2" fillId="0" borderId="7" xfId="0" applyNumberFormat="1" applyFont="1" applyBorder="1" applyAlignment="1"/>
    <xf numFmtId="0" fontId="3" fillId="0" borderId="4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2" xfId="0" applyFont="1" applyFill="1" applyBorder="1"/>
    <xf numFmtId="0" fontId="3" fillId="0" borderId="4" xfId="0" applyFont="1" applyFill="1" applyBorder="1" applyAlignment="1">
      <alignment wrapText="1"/>
    </xf>
    <xf numFmtId="0" fontId="0" fillId="0" borderId="4" xfId="0" applyFill="1" applyBorder="1"/>
    <xf numFmtId="0" fontId="3" fillId="0" borderId="8" xfId="0" applyFont="1" applyBorder="1" applyAlignment="1">
      <alignment horizontal="left" vertical="center" wrapText="1"/>
    </xf>
    <xf numFmtId="2" fontId="5" fillId="0" borderId="6" xfId="0" applyNumberFormat="1" applyFont="1" applyBorder="1" applyAlignment="1">
      <alignment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wrapText="1"/>
    </xf>
    <xf numFmtId="0" fontId="0" fillId="0" borderId="11" xfId="0" applyFill="1" applyBorder="1"/>
    <xf numFmtId="0" fontId="0" fillId="0" borderId="10" xfId="0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6" xfId="0" applyFont="1" applyBorder="1"/>
    <xf numFmtId="0" fontId="2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6" fillId="0" borderId="8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164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15" fillId="0" borderId="0" xfId="0" applyNumberFormat="1" applyFont="1"/>
    <xf numFmtId="0" fontId="16" fillId="0" borderId="2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wrapText="1"/>
    </xf>
    <xf numFmtId="164" fontId="3" fillId="0" borderId="8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3" xfId="0" applyFont="1" applyBorder="1" applyAlignment="1"/>
    <xf numFmtId="0" fontId="13" fillId="0" borderId="4" xfId="0" applyFont="1" applyBorder="1" applyAlignment="1"/>
    <xf numFmtId="0" fontId="13" fillId="0" borderId="5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68"/>
  <sheetViews>
    <sheetView tabSelected="1" workbookViewId="0">
      <selection activeCell="AR45" sqref="AR45"/>
    </sheetView>
  </sheetViews>
  <sheetFormatPr defaultRowHeight="15"/>
  <cols>
    <col min="1" max="1" width="10.42578125" customWidth="1"/>
    <col min="2" max="2" width="14.42578125" customWidth="1"/>
    <col min="3" max="3" width="6.7109375" customWidth="1"/>
    <col min="4" max="4" width="7.5703125" customWidth="1"/>
    <col min="6" max="6" width="7.5703125" customWidth="1"/>
    <col min="7" max="7" width="8.5703125" customWidth="1"/>
    <col min="8" max="8" width="7.7109375" customWidth="1"/>
    <col min="9" max="9" width="8.140625" customWidth="1"/>
    <col min="10" max="10" width="7.28515625" customWidth="1"/>
    <col min="11" max="11" width="10.28515625" customWidth="1"/>
    <col min="12" max="12" width="14.28515625" customWidth="1"/>
    <col min="13" max="13" width="7.5703125" customWidth="1"/>
    <col min="14" max="15" width="7.7109375" customWidth="1"/>
    <col min="16" max="16" width="7.85546875" customWidth="1"/>
    <col min="17" max="17" width="8.7109375" customWidth="1"/>
    <col min="18" max="18" width="7.5703125" customWidth="1"/>
    <col min="19" max="20" width="7.7109375" customWidth="1"/>
    <col min="21" max="21" width="9.85546875" customWidth="1"/>
    <col min="22" max="22" width="14.28515625" customWidth="1"/>
    <col min="23" max="23" width="6.7109375" customWidth="1"/>
    <col min="24" max="24" width="7.5703125" customWidth="1"/>
    <col min="25" max="25" width="7.85546875" customWidth="1"/>
    <col min="26" max="26" width="7.7109375" customWidth="1"/>
    <col min="27" max="27" width="8.28515625" customWidth="1"/>
    <col min="28" max="28" width="8.42578125" customWidth="1"/>
    <col min="29" max="29" width="8.140625" customWidth="1"/>
    <col min="30" max="30" width="7.85546875" customWidth="1"/>
    <col min="31" max="31" width="10.28515625" customWidth="1"/>
    <col min="32" max="32" width="12.85546875" customWidth="1"/>
    <col min="33" max="33" width="7.5703125" customWidth="1"/>
    <col min="34" max="34" width="7.7109375" customWidth="1"/>
    <col min="35" max="35" width="7.5703125" customWidth="1"/>
    <col min="36" max="36" width="7.7109375" customWidth="1"/>
    <col min="37" max="37" width="8.5703125" customWidth="1"/>
    <col min="38" max="38" width="7.5703125" customWidth="1"/>
    <col min="39" max="39" width="7.85546875" customWidth="1"/>
    <col min="40" max="40" width="7.28515625" customWidth="1"/>
    <col min="41" max="41" width="11.28515625" customWidth="1"/>
    <col min="42" max="42" width="13.28515625" customWidth="1"/>
    <col min="43" max="45" width="7.7109375" customWidth="1"/>
    <col min="46" max="46" width="8" customWidth="1"/>
    <col min="47" max="47" width="8.140625" customWidth="1"/>
    <col min="48" max="48" width="7.85546875" customWidth="1"/>
    <col min="49" max="49" width="7.5703125" customWidth="1"/>
    <col min="50" max="50" width="6.28515625" customWidth="1"/>
    <col min="51" max="51" width="5.42578125" customWidth="1"/>
    <col min="52" max="52" width="5.140625" customWidth="1"/>
    <col min="53" max="53" width="5.5703125" customWidth="1"/>
    <col min="54" max="54" width="6.42578125" customWidth="1"/>
    <col min="55" max="55" width="2.5703125" customWidth="1"/>
    <col min="56" max="56" width="7" customWidth="1"/>
    <col min="57" max="57" width="5" customWidth="1"/>
    <col min="58" max="58" width="2.28515625" customWidth="1"/>
  </cols>
  <sheetData>
    <row r="1" spans="1:57" ht="2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K1" s="214" t="s">
        <v>0</v>
      </c>
      <c r="L1" s="214"/>
      <c r="M1" s="214"/>
      <c r="N1" s="214"/>
      <c r="O1" s="214"/>
      <c r="P1" s="214"/>
      <c r="Q1" s="214"/>
      <c r="R1" s="214"/>
      <c r="S1" s="214"/>
      <c r="U1" s="214" t="s">
        <v>0</v>
      </c>
      <c r="V1" s="214"/>
      <c r="W1" s="214"/>
      <c r="X1" s="214"/>
      <c r="Y1" s="214"/>
      <c r="Z1" s="214"/>
      <c r="AA1" s="214"/>
      <c r="AB1" s="214"/>
      <c r="AC1" s="214"/>
      <c r="AE1" s="214" t="s">
        <v>0</v>
      </c>
      <c r="AF1" s="215"/>
      <c r="AG1" s="215"/>
      <c r="AH1" s="215"/>
      <c r="AI1" s="215"/>
      <c r="AJ1" s="215"/>
      <c r="AK1" s="215"/>
      <c r="AL1" s="215"/>
      <c r="AM1" s="215"/>
      <c r="AO1" s="214" t="s">
        <v>0</v>
      </c>
      <c r="AP1" s="215"/>
      <c r="AQ1" s="215"/>
      <c r="AR1" s="215"/>
      <c r="AS1" s="215"/>
      <c r="AT1" s="215"/>
      <c r="AU1" s="215"/>
      <c r="AV1" s="215"/>
      <c r="AW1" s="215"/>
    </row>
    <row r="2" spans="1:57" ht="15.75">
      <c r="A2" s="212" t="s">
        <v>1</v>
      </c>
      <c r="B2" s="213"/>
      <c r="C2" s="213"/>
      <c r="D2" s="213"/>
      <c r="E2" s="213"/>
      <c r="F2" s="213"/>
      <c r="G2" s="213"/>
      <c r="H2" s="213"/>
      <c r="I2" s="213"/>
      <c r="K2" s="212" t="s">
        <v>1</v>
      </c>
      <c r="L2" s="212"/>
      <c r="M2" s="212"/>
      <c r="N2" s="212"/>
      <c r="O2" s="212"/>
      <c r="P2" s="212"/>
      <c r="Q2" s="212"/>
      <c r="R2" s="212"/>
      <c r="S2" s="212"/>
      <c r="U2" s="212" t="s">
        <v>1</v>
      </c>
      <c r="V2" s="212"/>
      <c r="W2" s="212"/>
      <c r="X2" s="212"/>
      <c r="Y2" s="212"/>
      <c r="Z2" s="212"/>
      <c r="AA2" s="212"/>
      <c r="AB2" s="212"/>
      <c r="AC2" s="212"/>
      <c r="AE2" s="212" t="s">
        <v>1</v>
      </c>
      <c r="AF2" s="213"/>
      <c r="AG2" s="213"/>
      <c r="AH2" s="213"/>
      <c r="AI2" s="213"/>
      <c r="AJ2" s="213"/>
      <c r="AK2" s="213"/>
      <c r="AL2" s="213"/>
      <c r="AM2" s="213"/>
      <c r="AO2" s="212" t="s">
        <v>1</v>
      </c>
      <c r="AP2" s="213"/>
      <c r="AQ2" s="213"/>
      <c r="AR2" s="213"/>
      <c r="AS2" s="213"/>
      <c r="AT2" s="213"/>
      <c r="AU2" s="213"/>
      <c r="AV2" s="213"/>
      <c r="AW2" s="213"/>
    </row>
    <row r="3" spans="1:57" ht="15.75">
      <c r="A3" s="212" t="s">
        <v>2</v>
      </c>
      <c r="B3" s="213"/>
      <c r="C3" s="213"/>
      <c r="D3" s="213"/>
      <c r="E3" s="213"/>
      <c r="F3" s="213"/>
      <c r="G3" s="213"/>
      <c r="H3" s="213"/>
      <c r="I3" s="213"/>
      <c r="K3" s="212" t="s">
        <v>2</v>
      </c>
      <c r="L3" s="212"/>
      <c r="M3" s="212"/>
      <c r="N3" s="212"/>
      <c r="O3" s="212"/>
      <c r="P3" s="212"/>
      <c r="Q3" s="212"/>
      <c r="R3" s="212"/>
      <c r="S3" s="212"/>
      <c r="U3" s="212" t="s">
        <v>2</v>
      </c>
      <c r="V3" s="212"/>
      <c r="W3" s="212"/>
      <c r="X3" s="212"/>
      <c r="Y3" s="212"/>
      <c r="Z3" s="212"/>
      <c r="AA3" s="212"/>
      <c r="AB3" s="212"/>
      <c r="AC3" s="212"/>
      <c r="AE3" s="212" t="s">
        <v>2</v>
      </c>
      <c r="AF3" s="213"/>
      <c r="AG3" s="213"/>
      <c r="AH3" s="213"/>
      <c r="AI3" s="213"/>
      <c r="AJ3" s="213"/>
      <c r="AK3" s="213"/>
      <c r="AL3" s="213"/>
      <c r="AM3" s="213"/>
      <c r="AO3" s="212" t="s">
        <v>2</v>
      </c>
      <c r="AP3" s="213"/>
      <c r="AQ3" s="213"/>
      <c r="AR3" s="213"/>
      <c r="AS3" s="213"/>
      <c r="AT3" s="213"/>
      <c r="AU3" s="213"/>
      <c r="AV3" s="213"/>
      <c r="AW3" s="213"/>
    </row>
    <row r="4" spans="1:57" ht="15.75">
      <c r="A4" s="1" t="s">
        <v>3</v>
      </c>
      <c r="B4" s="1"/>
      <c r="C4" s="1"/>
      <c r="D4" s="1"/>
      <c r="K4" s="1" t="s">
        <v>4</v>
      </c>
      <c r="L4" s="1"/>
      <c r="M4" s="1"/>
      <c r="N4" s="1"/>
      <c r="U4" s="1" t="s">
        <v>5</v>
      </c>
      <c r="V4" s="1"/>
      <c r="W4" s="1"/>
      <c r="X4" s="1"/>
      <c r="Y4" s="1"/>
      <c r="AE4" s="1" t="s">
        <v>6</v>
      </c>
      <c r="AF4" s="1"/>
      <c r="AG4" s="1"/>
      <c r="AH4" s="1"/>
      <c r="AI4" s="1"/>
      <c r="AO4" s="1" t="s">
        <v>7</v>
      </c>
      <c r="AP4" s="1"/>
      <c r="AQ4" s="1"/>
      <c r="AR4" s="2"/>
    </row>
    <row r="5" spans="1:57" ht="15.75">
      <c r="A5" s="1" t="s">
        <v>8</v>
      </c>
      <c r="K5" s="1" t="s">
        <v>8</v>
      </c>
      <c r="U5" s="1" t="s">
        <v>8</v>
      </c>
      <c r="AE5" s="1" t="s">
        <v>8</v>
      </c>
      <c r="AO5" s="1" t="s">
        <v>8</v>
      </c>
    </row>
    <row r="6" spans="1:57" ht="15.75">
      <c r="A6" s="1" t="s">
        <v>9</v>
      </c>
      <c r="K6" s="1" t="s">
        <v>9</v>
      </c>
      <c r="U6" s="1" t="s">
        <v>9</v>
      </c>
      <c r="AE6" s="1" t="s">
        <v>9</v>
      </c>
      <c r="AO6" s="1" t="s">
        <v>9</v>
      </c>
    </row>
    <row r="7" spans="1:57" ht="15.75">
      <c r="A7" s="1" t="s">
        <v>10</v>
      </c>
      <c r="C7" s="211" t="s">
        <v>96</v>
      </c>
      <c r="D7" s="204"/>
      <c r="E7" s="204"/>
      <c r="F7" s="204"/>
      <c r="K7" s="1" t="s">
        <v>11</v>
      </c>
      <c r="M7" s="211" t="s">
        <v>98</v>
      </c>
      <c r="N7" s="211"/>
      <c r="O7" s="211"/>
      <c r="P7" s="211"/>
      <c r="U7" s="1" t="s">
        <v>10</v>
      </c>
      <c r="W7" s="221" t="s">
        <v>99</v>
      </c>
      <c r="X7" s="221"/>
      <c r="Y7" s="221"/>
      <c r="Z7" s="221"/>
      <c r="AE7" s="1" t="s">
        <v>11</v>
      </c>
      <c r="AG7" s="211" t="s">
        <v>97</v>
      </c>
      <c r="AH7" s="204"/>
      <c r="AI7" s="204"/>
      <c r="AJ7" s="204"/>
      <c r="AO7" s="1" t="s">
        <v>10</v>
      </c>
      <c r="AQ7" s="211" t="s">
        <v>96</v>
      </c>
      <c r="AR7" s="204"/>
      <c r="AS7" s="204"/>
      <c r="AT7" s="204"/>
    </row>
    <row r="8" spans="1:57" ht="15.75">
      <c r="C8" s="3"/>
    </row>
    <row r="9" spans="1:57" ht="15.75">
      <c r="A9" s="216" t="s">
        <v>12</v>
      </c>
      <c r="B9" s="216" t="s">
        <v>13</v>
      </c>
      <c r="C9" s="216" t="s">
        <v>14</v>
      </c>
      <c r="D9" s="218" t="s">
        <v>15</v>
      </c>
      <c r="E9" s="219"/>
      <c r="F9" s="220"/>
      <c r="G9" s="216" t="s">
        <v>16</v>
      </c>
      <c r="H9" s="216" t="s">
        <v>17</v>
      </c>
      <c r="I9" s="216" t="s">
        <v>18</v>
      </c>
      <c r="K9" s="216" t="s">
        <v>12</v>
      </c>
      <c r="L9" s="216" t="s">
        <v>13</v>
      </c>
      <c r="M9" s="216" t="s">
        <v>14</v>
      </c>
      <c r="N9" s="218" t="s">
        <v>15</v>
      </c>
      <c r="O9" s="219"/>
      <c r="P9" s="220"/>
      <c r="Q9" s="216" t="s">
        <v>16</v>
      </c>
      <c r="R9" s="216" t="s">
        <v>17</v>
      </c>
      <c r="S9" s="216" t="s">
        <v>18</v>
      </c>
      <c r="U9" s="216" t="s">
        <v>12</v>
      </c>
      <c r="V9" s="216" t="s">
        <v>13</v>
      </c>
      <c r="W9" s="216" t="s">
        <v>14</v>
      </c>
      <c r="X9" s="218" t="s">
        <v>15</v>
      </c>
      <c r="Y9" s="219"/>
      <c r="Z9" s="220"/>
      <c r="AA9" s="216" t="s">
        <v>16</v>
      </c>
      <c r="AB9" s="216" t="s">
        <v>17</v>
      </c>
      <c r="AC9" s="216" t="s">
        <v>18</v>
      </c>
      <c r="AE9" s="216" t="s">
        <v>12</v>
      </c>
      <c r="AF9" s="216" t="s">
        <v>13</v>
      </c>
      <c r="AG9" s="216" t="s">
        <v>14</v>
      </c>
      <c r="AH9" s="218" t="s">
        <v>15</v>
      </c>
      <c r="AI9" s="219"/>
      <c r="AJ9" s="220"/>
      <c r="AK9" s="216" t="s">
        <v>16</v>
      </c>
      <c r="AL9" s="216" t="s">
        <v>17</v>
      </c>
      <c r="AM9" s="216" t="s">
        <v>18</v>
      </c>
      <c r="AO9" s="216" t="s">
        <v>12</v>
      </c>
      <c r="AP9" s="216" t="s">
        <v>13</v>
      </c>
      <c r="AQ9" s="216" t="s">
        <v>14</v>
      </c>
      <c r="AR9" s="218" t="s">
        <v>15</v>
      </c>
      <c r="AS9" s="219"/>
      <c r="AT9" s="220"/>
      <c r="AU9" s="216" t="s">
        <v>16</v>
      </c>
      <c r="AV9" s="216" t="s">
        <v>17</v>
      </c>
      <c r="AW9" s="216" t="s">
        <v>18</v>
      </c>
    </row>
    <row r="10" spans="1:57">
      <c r="A10" s="217"/>
      <c r="B10" s="217"/>
      <c r="C10" s="217"/>
      <c r="D10" s="4" t="s">
        <v>19</v>
      </c>
      <c r="E10" s="4" t="s">
        <v>20</v>
      </c>
      <c r="F10" s="4" t="s">
        <v>21</v>
      </c>
      <c r="G10" s="217"/>
      <c r="H10" s="217"/>
      <c r="I10" s="217"/>
      <c r="K10" s="217"/>
      <c r="L10" s="217"/>
      <c r="M10" s="217"/>
      <c r="N10" s="4" t="s">
        <v>19</v>
      </c>
      <c r="O10" s="4" t="s">
        <v>20</v>
      </c>
      <c r="P10" s="4" t="s">
        <v>21</v>
      </c>
      <c r="Q10" s="217"/>
      <c r="R10" s="217"/>
      <c r="S10" s="217"/>
      <c r="U10" s="217"/>
      <c r="V10" s="217"/>
      <c r="W10" s="217"/>
      <c r="X10" s="4" t="s">
        <v>19</v>
      </c>
      <c r="Y10" s="4" t="s">
        <v>20</v>
      </c>
      <c r="Z10" s="4" t="s">
        <v>21</v>
      </c>
      <c r="AA10" s="217"/>
      <c r="AB10" s="217"/>
      <c r="AC10" s="217"/>
      <c r="AE10" s="217"/>
      <c r="AF10" s="217"/>
      <c r="AG10" s="217"/>
      <c r="AH10" s="4" t="s">
        <v>19</v>
      </c>
      <c r="AI10" s="4" t="s">
        <v>20</v>
      </c>
      <c r="AJ10" s="4" t="s">
        <v>21</v>
      </c>
      <c r="AK10" s="217"/>
      <c r="AL10" s="217"/>
      <c r="AM10" s="217"/>
      <c r="AO10" s="217"/>
      <c r="AP10" s="217"/>
      <c r="AQ10" s="217"/>
      <c r="AR10" s="4" t="s">
        <v>19</v>
      </c>
      <c r="AS10" s="4" t="s">
        <v>20</v>
      </c>
      <c r="AT10" s="4" t="s">
        <v>21</v>
      </c>
      <c r="AU10" s="217"/>
      <c r="AV10" s="217"/>
      <c r="AW10" s="217"/>
    </row>
    <row r="11" spans="1:57" ht="15.75">
      <c r="A11" s="5" t="s">
        <v>22</v>
      </c>
      <c r="B11" s="6"/>
      <c r="C11" s="6"/>
      <c r="D11" s="6"/>
      <c r="E11" s="6"/>
      <c r="F11" s="6"/>
      <c r="G11" s="6"/>
      <c r="H11" s="6"/>
      <c r="I11" s="7"/>
      <c r="K11" s="8" t="s">
        <v>22</v>
      </c>
      <c r="L11" s="6"/>
      <c r="M11" s="6"/>
      <c r="N11" s="6"/>
      <c r="O11" s="6"/>
      <c r="P11" s="6"/>
      <c r="Q11" s="6"/>
      <c r="R11" s="6"/>
      <c r="S11" s="7"/>
      <c r="U11" s="8" t="s">
        <v>22</v>
      </c>
      <c r="V11" s="6"/>
      <c r="W11" s="6"/>
      <c r="X11" s="6"/>
      <c r="Y11" s="6"/>
      <c r="Z11" s="6"/>
      <c r="AA11" s="6"/>
      <c r="AB11" s="6"/>
      <c r="AC11" s="7"/>
      <c r="AE11" s="8" t="s">
        <v>22</v>
      </c>
      <c r="AF11" s="6"/>
      <c r="AG11" s="6"/>
      <c r="AH11" s="6"/>
      <c r="AI11" s="6"/>
      <c r="AJ11" s="6"/>
      <c r="AK11" s="6"/>
      <c r="AL11" s="6"/>
      <c r="AM11" s="7"/>
      <c r="AO11" s="5" t="s">
        <v>22</v>
      </c>
      <c r="AP11" s="6"/>
      <c r="AQ11" s="6"/>
      <c r="AR11" s="6"/>
      <c r="AS11" s="6"/>
      <c r="AT11" s="6"/>
      <c r="AU11" s="6"/>
      <c r="AV11" s="6"/>
      <c r="AW11" s="7"/>
      <c r="AY11" s="208" t="s">
        <v>83</v>
      </c>
      <c r="AZ11" s="209"/>
      <c r="BA11" s="209"/>
      <c r="BB11" s="210"/>
      <c r="BD11" t="s">
        <v>84</v>
      </c>
    </row>
    <row r="12" spans="1:57" ht="43.5" customHeight="1">
      <c r="A12" s="9" t="s">
        <v>23</v>
      </c>
      <c r="B12" s="192" t="s">
        <v>24</v>
      </c>
      <c r="C12" s="25">
        <v>150</v>
      </c>
      <c r="D12" s="133">
        <v>5.81</v>
      </c>
      <c r="E12" s="26">
        <v>5.67</v>
      </c>
      <c r="F12" s="134">
        <v>24.31</v>
      </c>
      <c r="G12" s="135">
        <v>170</v>
      </c>
      <c r="H12" s="136">
        <v>0.96</v>
      </c>
      <c r="I12" s="16">
        <v>84</v>
      </c>
      <c r="K12" s="10" t="s">
        <v>23</v>
      </c>
      <c r="L12" s="11" t="s">
        <v>25</v>
      </c>
      <c r="M12" s="12">
        <v>150</v>
      </c>
      <c r="N12" s="13">
        <v>4.82</v>
      </c>
      <c r="O12" s="14">
        <v>5.94</v>
      </c>
      <c r="P12" s="13">
        <v>21</v>
      </c>
      <c r="Q12" s="15">
        <v>149</v>
      </c>
      <c r="R12" s="13">
        <v>1.5</v>
      </c>
      <c r="S12" s="16">
        <v>99</v>
      </c>
      <c r="U12" s="10" t="s">
        <v>23</v>
      </c>
      <c r="V12" s="192" t="s">
        <v>26</v>
      </c>
      <c r="W12" s="12">
        <v>150</v>
      </c>
      <c r="X12" s="13">
        <v>5.19</v>
      </c>
      <c r="Y12" s="14">
        <v>7.06</v>
      </c>
      <c r="Z12" s="13">
        <v>20.39</v>
      </c>
      <c r="AA12" s="17">
        <v>164.72</v>
      </c>
      <c r="AB12" s="13">
        <v>1</v>
      </c>
      <c r="AC12" s="16">
        <v>93</v>
      </c>
      <c r="AE12" s="10" t="s">
        <v>23</v>
      </c>
      <c r="AF12" s="197" t="s">
        <v>27</v>
      </c>
      <c r="AG12" s="18">
        <v>150</v>
      </c>
      <c r="AH12" s="13">
        <v>5.69</v>
      </c>
      <c r="AI12" s="14">
        <v>6.5</v>
      </c>
      <c r="AJ12" s="13">
        <v>24.3</v>
      </c>
      <c r="AK12" s="15">
        <v>171</v>
      </c>
      <c r="AL12" s="13">
        <v>1.5</v>
      </c>
      <c r="AM12" s="19">
        <v>96</v>
      </c>
      <c r="AO12" s="9" t="s">
        <v>23</v>
      </c>
      <c r="AP12" s="20" t="s">
        <v>28</v>
      </c>
      <c r="AQ12" s="12">
        <v>150</v>
      </c>
      <c r="AR12" s="13">
        <v>4.9000000000000004</v>
      </c>
      <c r="AS12" s="14">
        <v>5.9</v>
      </c>
      <c r="AT12" s="13">
        <v>21.7</v>
      </c>
      <c r="AU12" s="15">
        <v>150</v>
      </c>
      <c r="AV12" s="13">
        <v>1.5</v>
      </c>
      <c r="AW12" s="16">
        <v>127</v>
      </c>
      <c r="AY12" s="205" t="s">
        <v>15</v>
      </c>
      <c r="AZ12" s="206"/>
      <c r="BA12" s="206"/>
      <c r="BB12" s="205" t="s">
        <v>16</v>
      </c>
    </row>
    <row r="13" spans="1:57" ht="41.25" customHeight="1">
      <c r="A13" s="21"/>
      <c r="B13" s="192" t="s">
        <v>29</v>
      </c>
      <c r="C13" s="22">
        <v>200</v>
      </c>
      <c r="D13" s="14">
        <v>3.63</v>
      </c>
      <c r="E13" s="14">
        <v>4.12</v>
      </c>
      <c r="F13" s="14">
        <v>17.7</v>
      </c>
      <c r="G13" s="14">
        <v>109.9</v>
      </c>
      <c r="H13" s="14">
        <v>1.8</v>
      </c>
      <c r="I13" s="16">
        <v>253</v>
      </c>
      <c r="K13" s="21"/>
      <c r="L13" s="11" t="s">
        <v>30</v>
      </c>
      <c r="M13" s="12">
        <v>200</v>
      </c>
      <c r="N13" s="14">
        <v>0.09</v>
      </c>
      <c r="O13" s="14">
        <v>0.01</v>
      </c>
      <c r="P13" s="14">
        <v>15.27</v>
      </c>
      <c r="Q13" s="14">
        <v>60.15</v>
      </c>
      <c r="R13" s="16"/>
      <c r="S13" s="16">
        <v>264</v>
      </c>
      <c r="U13" s="21"/>
      <c r="V13" s="11" t="s">
        <v>30</v>
      </c>
      <c r="W13" s="12">
        <v>180</v>
      </c>
      <c r="X13" s="14">
        <v>0.09</v>
      </c>
      <c r="Y13" s="14">
        <v>0.01</v>
      </c>
      <c r="Z13" s="14">
        <v>15.27</v>
      </c>
      <c r="AA13" s="14">
        <v>60.15</v>
      </c>
      <c r="AB13" s="16">
        <v>0</v>
      </c>
      <c r="AC13" s="16">
        <v>264</v>
      </c>
      <c r="AE13" s="21"/>
      <c r="AF13" s="11" t="s">
        <v>30</v>
      </c>
      <c r="AG13" s="12">
        <v>180</v>
      </c>
      <c r="AH13" s="14">
        <v>0.09</v>
      </c>
      <c r="AI13" s="14">
        <v>0.01</v>
      </c>
      <c r="AJ13" s="14">
        <v>15.27</v>
      </c>
      <c r="AK13" s="14">
        <v>60.15</v>
      </c>
      <c r="AL13" s="16"/>
      <c r="AM13" s="16">
        <v>264</v>
      </c>
      <c r="AO13" s="21"/>
      <c r="AP13" s="11" t="s">
        <v>30</v>
      </c>
      <c r="AQ13" s="12">
        <v>180</v>
      </c>
      <c r="AR13" s="14">
        <v>0.09</v>
      </c>
      <c r="AS13" s="14">
        <v>0.01</v>
      </c>
      <c r="AT13" s="14">
        <v>15.27</v>
      </c>
      <c r="AU13" s="14">
        <v>60.15</v>
      </c>
      <c r="AV13" s="16">
        <v>0</v>
      </c>
      <c r="AW13" s="16">
        <v>264</v>
      </c>
      <c r="AY13" s="4" t="s">
        <v>19</v>
      </c>
      <c r="AZ13" s="4" t="s">
        <v>20</v>
      </c>
      <c r="BA13" s="4" t="s">
        <v>21</v>
      </c>
      <c r="BB13" s="207"/>
    </row>
    <row r="14" spans="1:57" ht="26.25" customHeight="1">
      <c r="A14" s="23"/>
      <c r="B14" s="24" t="s">
        <v>31</v>
      </c>
      <c r="C14" s="25">
        <v>20</v>
      </c>
      <c r="D14" s="26">
        <v>1.5</v>
      </c>
      <c r="E14" s="26">
        <v>2.36</v>
      </c>
      <c r="F14" s="26">
        <v>14.9</v>
      </c>
      <c r="G14" s="26">
        <v>81.2</v>
      </c>
      <c r="H14" s="26"/>
      <c r="I14" s="26"/>
      <c r="K14" s="21"/>
      <c r="L14" s="27" t="s">
        <v>33</v>
      </c>
      <c r="M14" s="28" t="s">
        <v>32</v>
      </c>
      <c r="N14" s="29">
        <v>2.71</v>
      </c>
      <c r="O14" s="29">
        <v>4.3499999999999996</v>
      </c>
      <c r="P14" s="29">
        <v>17.46</v>
      </c>
      <c r="Q14" s="29">
        <v>121.6</v>
      </c>
      <c r="R14" s="16"/>
      <c r="S14" s="16"/>
      <c r="U14" s="21"/>
      <c r="V14" s="11" t="s">
        <v>33</v>
      </c>
      <c r="W14" s="12">
        <v>20</v>
      </c>
      <c r="X14" s="29">
        <v>2.37</v>
      </c>
      <c r="Y14" s="29">
        <v>0.3</v>
      </c>
      <c r="Z14" s="29">
        <v>14.43</v>
      </c>
      <c r="AA14" s="29">
        <v>71.7</v>
      </c>
      <c r="AB14" s="16"/>
      <c r="AC14" s="16"/>
      <c r="AE14" s="21"/>
      <c r="AF14" s="11" t="s">
        <v>33</v>
      </c>
      <c r="AG14" s="12">
        <v>20</v>
      </c>
      <c r="AH14" s="29">
        <v>2.37</v>
      </c>
      <c r="AI14" s="29">
        <v>0.3</v>
      </c>
      <c r="AJ14" s="29">
        <v>14.43</v>
      </c>
      <c r="AK14" s="29">
        <v>71.7</v>
      </c>
      <c r="AL14" s="30"/>
      <c r="AM14" s="16"/>
      <c r="AO14" s="21"/>
      <c r="AP14" s="27" t="s">
        <v>88</v>
      </c>
      <c r="AQ14" s="28" t="s">
        <v>95</v>
      </c>
      <c r="AR14" s="29">
        <v>2.71</v>
      </c>
      <c r="AS14" s="29">
        <v>4.3499999999999996</v>
      </c>
      <c r="AT14" s="29">
        <v>17.46</v>
      </c>
      <c r="AU14" s="29">
        <v>121.6</v>
      </c>
      <c r="AV14" s="16"/>
      <c r="AW14" s="16"/>
      <c r="BE14" t="s">
        <v>66</v>
      </c>
    </row>
    <row r="15" spans="1:57" ht="15.75">
      <c r="A15" s="31"/>
      <c r="B15" s="32" t="s">
        <v>34</v>
      </c>
      <c r="C15" s="33"/>
      <c r="D15" s="34">
        <f>SUM(D12:D14)</f>
        <v>10.94</v>
      </c>
      <c r="E15" s="34">
        <f>SUM(E12:E14)</f>
        <v>12.149999999999999</v>
      </c>
      <c r="F15" s="34">
        <f>SUM(F12:F14)</f>
        <v>56.91</v>
      </c>
      <c r="G15" s="142">
        <f>SUM(G12:G14)</f>
        <v>361.09999999999997</v>
      </c>
      <c r="H15" s="34">
        <f>SUM(H12:H14)</f>
        <v>2.76</v>
      </c>
      <c r="I15" s="14"/>
      <c r="K15" s="35"/>
      <c r="L15" s="36" t="s">
        <v>34</v>
      </c>
      <c r="M15" s="37"/>
      <c r="N15" s="38">
        <f>SUM(N12:N14)</f>
        <v>7.62</v>
      </c>
      <c r="O15" s="38">
        <f>SUM(O12:O14)</f>
        <v>10.3</v>
      </c>
      <c r="P15" s="38">
        <f>SUM(P12:P14)</f>
        <v>53.73</v>
      </c>
      <c r="Q15" s="140">
        <f>SUM(Q12:Q14)</f>
        <v>330.75</v>
      </c>
      <c r="R15" s="38">
        <f>SUM(R12:R14)</f>
        <v>1.5</v>
      </c>
      <c r="S15" s="39"/>
      <c r="U15" s="35"/>
      <c r="V15" s="36" t="s">
        <v>34</v>
      </c>
      <c r="W15" s="37"/>
      <c r="X15" s="40">
        <f>SUM(X12:X14)</f>
        <v>7.65</v>
      </c>
      <c r="Y15" s="40">
        <f>SUM(Y12:Y14)</f>
        <v>7.3699999999999992</v>
      </c>
      <c r="Z15" s="40">
        <f>SUM(Z12:Z14)</f>
        <v>50.089999999999996</v>
      </c>
      <c r="AA15" s="143">
        <f>SUM(AA12:AA14)</f>
        <v>296.57</v>
      </c>
      <c r="AB15" s="40">
        <f>SUM(AB12:AB14)</f>
        <v>1</v>
      </c>
      <c r="AC15" s="39"/>
      <c r="AE15" s="35"/>
      <c r="AF15" s="36" t="s">
        <v>34</v>
      </c>
      <c r="AG15" s="41"/>
      <c r="AH15" s="38">
        <f>SUM(AH12:AH14)</f>
        <v>8.15</v>
      </c>
      <c r="AI15" s="38">
        <f>SUM(AI12:AI14)</f>
        <v>6.81</v>
      </c>
      <c r="AJ15" s="38">
        <f>SUM(AJ12:AJ14)</f>
        <v>54</v>
      </c>
      <c r="AK15" s="140">
        <f>SUM(AK12:AK14)</f>
        <v>302.85000000000002</v>
      </c>
      <c r="AL15" s="38">
        <f>SUM(AL12:AL14)</f>
        <v>1.5</v>
      </c>
      <c r="AM15" s="39"/>
      <c r="AO15" s="35"/>
      <c r="AP15" s="36" t="s">
        <v>34</v>
      </c>
      <c r="AQ15" s="42"/>
      <c r="AR15" s="39">
        <f>SUM(AR12:AR14)</f>
        <v>7.7</v>
      </c>
      <c r="AS15" s="39">
        <f>SUM(AS12:AS14)</f>
        <v>10.26</v>
      </c>
      <c r="AT15" s="39">
        <f>SUM(AT12:AT14)</f>
        <v>54.43</v>
      </c>
      <c r="AU15" s="141">
        <f>SUM(AU12:AU14)</f>
        <v>331.75</v>
      </c>
      <c r="AV15" s="39">
        <f>SUM(AV12:AV14)</f>
        <v>1.5</v>
      </c>
      <c r="AW15" s="39"/>
      <c r="AX15" t="s">
        <v>65</v>
      </c>
      <c r="AY15" s="43">
        <f>(AR15+X15+AH15+N15+D15)/5</f>
        <v>8.4120000000000008</v>
      </c>
      <c r="AZ15" s="43">
        <f>(AS15+Y15+AI15+O15+E15)/5</f>
        <v>9.3779999999999983</v>
      </c>
      <c r="BA15" s="43">
        <f>(AT15+Z15+AJ15+P15+F15)/5</f>
        <v>53.831999999999994</v>
      </c>
      <c r="BB15" s="43">
        <f>(AU15+AA15+AK15+Q15+G15)/5</f>
        <v>324.60399999999998</v>
      </c>
      <c r="BC15" s="43"/>
      <c r="BD15" s="43">
        <f>AY15+AZ15+BA15+BB15</f>
        <v>396.226</v>
      </c>
      <c r="BE15" s="43">
        <f>BD15*BE16/BD16</f>
        <v>18.21728735632184</v>
      </c>
    </row>
    <row r="16" spans="1:57" ht="27" customHeight="1">
      <c r="A16" s="44" t="s">
        <v>35</v>
      </c>
      <c r="B16" s="45"/>
      <c r="C16" s="6"/>
      <c r="D16" s="46">
        <v>10.8</v>
      </c>
      <c r="E16" s="46">
        <v>12</v>
      </c>
      <c r="F16" s="46">
        <v>52.2</v>
      </c>
      <c r="G16" s="46">
        <v>360</v>
      </c>
      <c r="H16" s="6"/>
      <c r="I16" s="47"/>
      <c r="K16" s="44" t="s">
        <v>35</v>
      </c>
      <c r="L16" s="45"/>
      <c r="M16" s="6"/>
      <c r="N16" s="46">
        <v>10.8</v>
      </c>
      <c r="O16" s="46">
        <v>12</v>
      </c>
      <c r="P16" s="46">
        <v>52.2</v>
      </c>
      <c r="Q16" s="46">
        <v>360</v>
      </c>
      <c r="R16" s="6"/>
      <c r="S16" s="47"/>
      <c r="U16" s="44" t="s">
        <v>35</v>
      </c>
      <c r="V16" s="45"/>
      <c r="W16" s="6"/>
      <c r="X16" s="46">
        <v>10.8</v>
      </c>
      <c r="Y16" s="46">
        <v>12</v>
      </c>
      <c r="Z16" s="46">
        <v>52.2</v>
      </c>
      <c r="AA16" s="46">
        <v>360</v>
      </c>
      <c r="AB16" s="6"/>
      <c r="AC16" s="47"/>
      <c r="AE16" s="48" t="s">
        <v>35</v>
      </c>
      <c r="AF16" s="45"/>
      <c r="AG16" s="6"/>
      <c r="AH16" s="46">
        <v>10.8</v>
      </c>
      <c r="AI16" s="46">
        <v>12</v>
      </c>
      <c r="AJ16" s="46">
        <v>52.2</v>
      </c>
      <c r="AK16" s="46">
        <v>360</v>
      </c>
      <c r="AL16" s="49"/>
      <c r="AM16" s="47"/>
      <c r="AO16" s="48" t="s">
        <v>35</v>
      </c>
      <c r="AP16" s="45"/>
      <c r="AQ16" s="49"/>
      <c r="AR16" s="46">
        <v>10.8</v>
      </c>
      <c r="AS16" s="46">
        <v>12</v>
      </c>
      <c r="AT16" s="46">
        <v>52.2</v>
      </c>
      <c r="AU16" s="46">
        <v>360</v>
      </c>
      <c r="AV16" s="49"/>
      <c r="AW16" s="47"/>
      <c r="AX16" s="127" t="s">
        <v>64</v>
      </c>
      <c r="AY16" s="46">
        <v>10.8</v>
      </c>
      <c r="AZ16" s="46">
        <v>12</v>
      </c>
      <c r="BA16" s="46">
        <v>52.2</v>
      </c>
      <c r="BB16" s="46">
        <v>360</v>
      </c>
      <c r="BD16" s="46">
        <f>AY16+AZ16+BA16+BB16</f>
        <v>435</v>
      </c>
      <c r="BE16" s="46">
        <v>20</v>
      </c>
    </row>
    <row r="17" spans="1:57" ht="30" customHeight="1">
      <c r="A17" s="50" t="s">
        <v>36</v>
      </c>
      <c r="B17" s="51" t="s">
        <v>87</v>
      </c>
      <c r="C17" s="25">
        <v>100</v>
      </c>
      <c r="D17" s="25">
        <v>0.4</v>
      </c>
      <c r="E17" s="25">
        <v>0.4</v>
      </c>
      <c r="F17" s="25">
        <v>9.8000000000000007</v>
      </c>
      <c r="G17" s="52">
        <v>47</v>
      </c>
      <c r="H17" s="52">
        <v>10</v>
      </c>
      <c r="I17" s="52"/>
      <c r="K17" s="50" t="s">
        <v>36</v>
      </c>
      <c r="L17" s="51" t="s">
        <v>87</v>
      </c>
      <c r="M17" s="25">
        <v>100</v>
      </c>
      <c r="N17" s="25">
        <v>0.4</v>
      </c>
      <c r="O17" s="25">
        <v>0.4</v>
      </c>
      <c r="P17" s="25">
        <v>9.8000000000000007</v>
      </c>
      <c r="Q17" s="52">
        <v>47</v>
      </c>
      <c r="R17" s="52">
        <v>10</v>
      </c>
      <c r="S17" s="53"/>
      <c r="U17" s="50" t="s">
        <v>36</v>
      </c>
      <c r="V17" s="54" t="s">
        <v>87</v>
      </c>
      <c r="W17" s="25">
        <v>100</v>
      </c>
      <c r="X17" s="25">
        <v>1.5</v>
      </c>
      <c r="Y17" s="25"/>
      <c r="Z17" s="25">
        <v>22.7</v>
      </c>
      <c r="AA17" s="52">
        <v>91</v>
      </c>
      <c r="AB17" s="52">
        <v>10</v>
      </c>
      <c r="AC17" s="55"/>
      <c r="AE17" s="50" t="s">
        <v>36</v>
      </c>
      <c r="AF17" s="54" t="s">
        <v>87</v>
      </c>
      <c r="AG17" s="25">
        <v>100</v>
      </c>
      <c r="AH17" s="25">
        <v>1.5</v>
      </c>
      <c r="AI17" s="25"/>
      <c r="AJ17" s="25">
        <v>22.7</v>
      </c>
      <c r="AK17" s="52">
        <v>91</v>
      </c>
      <c r="AL17" s="52">
        <v>10</v>
      </c>
      <c r="AM17" s="55"/>
      <c r="AO17" s="50" t="s">
        <v>36</v>
      </c>
      <c r="AP17" s="54" t="s">
        <v>87</v>
      </c>
      <c r="AQ17" s="25">
        <v>100</v>
      </c>
      <c r="AR17" s="25">
        <v>0.4</v>
      </c>
      <c r="AS17" s="25">
        <v>0.4</v>
      </c>
      <c r="AT17" s="25">
        <v>9.8000000000000007</v>
      </c>
      <c r="AU17" s="52">
        <v>47</v>
      </c>
      <c r="AV17" s="52">
        <v>10</v>
      </c>
      <c r="AW17" s="53"/>
      <c r="AX17" t="s">
        <v>65</v>
      </c>
      <c r="AY17">
        <f>(AR17+AH17+X17+N17+D17)/5</f>
        <v>0.84000000000000008</v>
      </c>
      <c r="AZ17">
        <f>(AS17+AI17+Y17+O17+E17)/5</f>
        <v>0.24000000000000005</v>
      </c>
      <c r="BA17">
        <f>(AT17+AJ17+Z17+P17+F17)/5</f>
        <v>14.959999999999999</v>
      </c>
      <c r="BB17">
        <f>(AU17+AK17+AA17+Q17+G17)/5</f>
        <v>64.599999999999994</v>
      </c>
      <c r="BD17">
        <f>AY17+AZ17+BA17+BB17</f>
        <v>80.639999999999986</v>
      </c>
      <c r="BE17" s="43">
        <f>BD17*BE18/BD18</f>
        <v>3.7075862068965511</v>
      </c>
    </row>
    <row r="18" spans="1:57" ht="14.25" customHeight="1">
      <c r="A18" s="5" t="s">
        <v>37</v>
      </c>
      <c r="B18" s="45"/>
      <c r="C18" s="56"/>
      <c r="D18" s="46">
        <v>2.7</v>
      </c>
      <c r="E18" s="46">
        <v>3</v>
      </c>
      <c r="F18" s="46">
        <v>13.05</v>
      </c>
      <c r="G18" s="46">
        <v>90</v>
      </c>
      <c r="H18" s="6"/>
      <c r="I18" s="47"/>
      <c r="K18" s="5" t="s">
        <v>37</v>
      </c>
      <c r="L18" s="57"/>
      <c r="M18" s="56"/>
      <c r="N18" s="46">
        <v>2.7</v>
      </c>
      <c r="O18" s="46">
        <v>3</v>
      </c>
      <c r="P18" s="46">
        <v>13.05</v>
      </c>
      <c r="Q18" s="46">
        <v>90</v>
      </c>
      <c r="R18" s="6"/>
      <c r="S18" s="47"/>
      <c r="U18" s="5" t="s">
        <v>37</v>
      </c>
      <c r="V18" s="45"/>
      <c r="W18" s="56"/>
      <c r="X18" s="46">
        <v>2.7</v>
      </c>
      <c r="Y18" s="46">
        <v>3</v>
      </c>
      <c r="Z18" s="46">
        <v>13.05</v>
      </c>
      <c r="AA18" s="46">
        <v>90</v>
      </c>
      <c r="AB18" s="6"/>
      <c r="AC18" s="47"/>
      <c r="AE18" s="5" t="s">
        <v>37</v>
      </c>
      <c r="AF18" s="45"/>
      <c r="AG18" s="56"/>
      <c r="AH18" s="46">
        <v>2.7</v>
      </c>
      <c r="AI18" s="46">
        <v>3</v>
      </c>
      <c r="AJ18" s="46">
        <v>13.05</v>
      </c>
      <c r="AK18" s="46">
        <v>90</v>
      </c>
      <c r="AL18" s="6"/>
      <c r="AM18" s="47"/>
      <c r="AO18" s="58" t="s">
        <v>37</v>
      </c>
      <c r="AP18" s="59"/>
      <c r="AQ18" s="60"/>
      <c r="AR18" s="46">
        <v>2.7</v>
      </c>
      <c r="AS18" s="46">
        <v>3</v>
      </c>
      <c r="AT18" s="46">
        <v>13.05</v>
      </c>
      <c r="AU18" s="46">
        <v>90</v>
      </c>
      <c r="AV18" s="61"/>
      <c r="AW18" s="62"/>
      <c r="AX18" s="127" t="s">
        <v>64</v>
      </c>
      <c r="AY18" s="46">
        <v>2.7</v>
      </c>
      <c r="AZ18" s="46">
        <v>3</v>
      </c>
      <c r="BA18" s="46">
        <v>13.05</v>
      </c>
      <c r="BB18" s="46">
        <v>90</v>
      </c>
      <c r="BD18" s="46">
        <f>SUM(AY18:BB18)</f>
        <v>108.75</v>
      </c>
      <c r="BE18" s="46">
        <v>5</v>
      </c>
    </row>
    <row r="19" spans="1:57" ht="42.75" customHeight="1">
      <c r="A19" s="63" t="s">
        <v>38</v>
      </c>
      <c r="B19" s="198" t="s">
        <v>86</v>
      </c>
      <c r="C19" s="64">
        <v>150</v>
      </c>
      <c r="D19" s="26">
        <v>6.11</v>
      </c>
      <c r="E19" s="26">
        <v>7.18</v>
      </c>
      <c r="F19" s="26">
        <v>9.81</v>
      </c>
      <c r="G19" s="26">
        <v>129.4</v>
      </c>
      <c r="H19" s="14">
        <v>22.6</v>
      </c>
      <c r="I19" s="12">
        <v>54</v>
      </c>
      <c r="K19" s="63" t="s">
        <v>38</v>
      </c>
      <c r="L19" s="65" t="s">
        <v>39</v>
      </c>
      <c r="M19" s="64">
        <v>150</v>
      </c>
      <c r="N19" s="26">
        <v>7.2</v>
      </c>
      <c r="O19" s="26">
        <v>4.4400000000000004</v>
      </c>
      <c r="P19" s="26">
        <v>14.5</v>
      </c>
      <c r="Q19" s="26">
        <v>128.6</v>
      </c>
      <c r="R19" s="14">
        <v>8</v>
      </c>
      <c r="S19" s="12">
        <v>36</v>
      </c>
      <c r="U19" s="63" t="s">
        <v>38</v>
      </c>
      <c r="V19" s="20" t="s">
        <v>40</v>
      </c>
      <c r="W19" s="12">
        <v>150</v>
      </c>
      <c r="X19" s="26">
        <v>4.59</v>
      </c>
      <c r="Y19" s="26">
        <v>6.43</v>
      </c>
      <c r="Z19" s="26">
        <v>11.8</v>
      </c>
      <c r="AA19" s="26">
        <v>124</v>
      </c>
      <c r="AB19" s="14">
        <v>11.5</v>
      </c>
      <c r="AC19" s="12">
        <v>27</v>
      </c>
      <c r="AE19" s="66" t="s">
        <v>38</v>
      </c>
      <c r="AF19" s="197" t="s">
        <v>41</v>
      </c>
      <c r="AG19" s="18">
        <v>150</v>
      </c>
      <c r="AH19" s="26">
        <v>4.2699999999999996</v>
      </c>
      <c r="AI19" s="26">
        <v>4.25</v>
      </c>
      <c r="AJ19" s="124">
        <v>10.38</v>
      </c>
      <c r="AK19" s="26">
        <v>97.63</v>
      </c>
      <c r="AL19" s="14">
        <v>8</v>
      </c>
      <c r="AM19" s="18">
        <v>38</v>
      </c>
      <c r="AO19" s="66" t="s">
        <v>38</v>
      </c>
      <c r="AP19" s="128" t="s">
        <v>42</v>
      </c>
      <c r="AQ19" s="129">
        <v>150</v>
      </c>
      <c r="AR19" s="76">
        <v>4.32</v>
      </c>
      <c r="AS19" s="76">
        <v>4.97</v>
      </c>
      <c r="AT19" s="76">
        <v>13.71</v>
      </c>
      <c r="AU19" s="130">
        <v>117</v>
      </c>
      <c r="AV19" s="131">
        <v>0</v>
      </c>
      <c r="AW19" s="132"/>
    </row>
    <row r="20" spans="1:57" ht="35.25" customHeight="1">
      <c r="A20" s="21"/>
      <c r="B20" s="27" t="s">
        <v>77</v>
      </c>
      <c r="C20" s="12">
        <v>60</v>
      </c>
      <c r="D20" s="14">
        <v>12.82</v>
      </c>
      <c r="E20" s="14">
        <v>15.91</v>
      </c>
      <c r="F20" s="14">
        <v>0.76</v>
      </c>
      <c r="G20" s="14">
        <v>197.16</v>
      </c>
      <c r="H20" s="14">
        <v>0.19</v>
      </c>
      <c r="I20" s="16">
        <v>181</v>
      </c>
      <c r="K20" s="67"/>
      <c r="L20" s="68" t="s">
        <v>43</v>
      </c>
      <c r="M20" s="12">
        <v>110</v>
      </c>
      <c r="N20" s="14">
        <v>2.46</v>
      </c>
      <c r="O20" s="14">
        <v>2.82</v>
      </c>
      <c r="P20" s="14">
        <v>25.01</v>
      </c>
      <c r="Q20" s="14">
        <v>137.9</v>
      </c>
      <c r="R20" s="69"/>
      <c r="S20" s="70">
        <v>191</v>
      </c>
      <c r="U20" s="21"/>
      <c r="V20" s="27" t="s">
        <v>44</v>
      </c>
      <c r="W20" s="12">
        <v>60</v>
      </c>
      <c r="X20" s="14">
        <v>10.95</v>
      </c>
      <c r="Y20" s="14">
        <v>2.74</v>
      </c>
      <c r="Z20" s="14">
        <v>6.69</v>
      </c>
      <c r="AA20" s="14">
        <v>95.56</v>
      </c>
      <c r="AB20" s="14">
        <v>0.92</v>
      </c>
      <c r="AC20" s="16">
        <v>134</v>
      </c>
      <c r="AE20" s="71"/>
      <c r="AF20" s="192" t="s">
        <v>45</v>
      </c>
      <c r="AG20" s="12">
        <v>150</v>
      </c>
      <c r="AH20" s="17">
        <v>11</v>
      </c>
      <c r="AI20" s="14">
        <v>12.6</v>
      </c>
      <c r="AJ20" s="14">
        <v>6.74</v>
      </c>
      <c r="AK20" s="17">
        <v>184</v>
      </c>
      <c r="AL20" s="14">
        <v>53.2</v>
      </c>
      <c r="AM20" s="70">
        <v>150</v>
      </c>
      <c r="AO20" s="72"/>
      <c r="AP20" s="73" t="s">
        <v>90</v>
      </c>
      <c r="AQ20" s="74">
        <v>110</v>
      </c>
      <c r="AR20" s="75">
        <v>3.65</v>
      </c>
      <c r="AS20" s="75">
        <v>2.86</v>
      </c>
      <c r="AT20" s="76">
        <v>24.42</v>
      </c>
      <c r="AU20" s="76">
        <v>139</v>
      </c>
      <c r="AV20" s="76">
        <v>0</v>
      </c>
      <c r="AW20" s="77">
        <v>194</v>
      </c>
    </row>
    <row r="21" spans="1:57" ht="28.5" customHeight="1">
      <c r="A21" s="71"/>
      <c r="B21" s="68" t="s">
        <v>46</v>
      </c>
      <c r="C21" s="12">
        <v>110</v>
      </c>
      <c r="D21" s="14">
        <v>3.34</v>
      </c>
      <c r="E21" s="14">
        <v>2.2799999999999998</v>
      </c>
      <c r="F21" s="14">
        <v>23.1</v>
      </c>
      <c r="G21" s="14">
        <v>138</v>
      </c>
      <c r="H21" s="78"/>
      <c r="I21" s="70">
        <v>186</v>
      </c>
      <c r="K21" s="71"/>
      <c r="L21" s="11" t="s">
        <v>47</v>
      </c>
      <c r="M21" s="12">
        <v>70</v>
      </c>
      <c r="N21" s="14">
        <v>12.47</v>
      </c>
      <c r="O21" s="14">
        <v>15.15</v>
      </c>
      <c r="P21" s="14">
        <v>6.52</v>
      </c>
      <c r="Q21" s="14">
        <v>212.2</v>
      </c>
      <c r="R21" s="14">
        <v>1.95</v>
      </c>
      <c r="S21" s="70">
        <v>148</v>
      </c>
      <c r="U21" s="71"/>
      <c r="V21" s="201" t="s">
        <v>89</v>
      </c>
      <c r="W21" s="12">
        <v>110</v>
      </c>
      <c r="X21" s="14">
        <v>1.86</v>
      </c>
      <c r="Y21" s="14">
        <v>3.22</v>
      </c>
      <c r="Z21" s="14">
        <v>11.6</v>
      </c>
      <c r="AA21" s="14">
        <v>126.7</v>
      </c>
      <c r="AB21" s="14">
        <v>21.3</v>
      </c>
      <c r="AC21" s="70">
        <v>207</v>
      </c>
      <c r="AE21" s="21"/>
      <c r="AF21" s="11" t="s">
        <v>49</v>
      </c>
      <c r="AG21" s="12">
        <v>150</v>
      </c>
      <c r="AH21" s="14">
        <v>0.45</v>
      </c>
      <c r="AI21" s="14"/>
      <c r="AJ21" s="14">
        <v>25.2</v>
      </c>
      <c r="AK21" s="14">
        <v>98.1</v>
      </c>
      <c r="AL21" s="78"/>
      <c r="AM21" s="70">
        <v>239</v>
      </c>
      <c r="AO21" s="79"/>
      <c r="AP21" s="80" t="s">
        <v>50</v>
      </c>
      <c r="AQ21" s="74">
        <v>60</v>
      </c>
      <c r="AR21" s="75">
        <v>12.98</v>
      </c>
      <c r="AS21" s="75">
        <v>14.69</v>
      </c>
      <c r="AT21" s="75">
        <v>10.14</v>
      </c>
      <c r="AU21" s="75">
        <v>225.2</v>
      </c>
      <c r="AV21" s="75">
        <v>0.96</v>
      </c>
      <c r="AW21" s="81">
        <v>161</v>
      </c>
    </row>
    <row r="22" spans="1:57" ht="27.75" customHeight="1">
      <c r="A22" s="21"/>
      <c r="B22" s="197" t="s">
        <v>49</v>
      </c>
      <c r="C22" s="12">
        <v>150</v>
      </c>
      <c r="D22" s="14">
        <v>0.45</v>
      </c>
      <c r="E22" s="14"/>
      <c r="F22" s="14">
        <v>25.2</v>
      </c>
      <c r="G22" s="14">
        <v>98.1</v>
      </c>
      <c r="H22" s="78"/>
      <c r="I22" s="70">
        <v>239</v>
      </c>
      <c r="K22" s="21"/>
      <c r="L22" s="11" t="s">
        <v>49</v>
      </c>
      <c r="M22" s="12">
        <v>150</v>
      </c>
      <c r="N22" s="14">
        <v>0.45</v>
      </c>
      <c r="O22" s="14"/>
      <c r="P22" s="14">
        <v>25.2</v>
      </c>
      <c r="Q22" s="14">
        <v>98.1</v>
      </c>
      <c r="R22" s="78"/>
      <c r="S22" s="70">
        <v>239</v>
      </c>
      <c r="U22" s="21"/>
      <c r="V22" s="11" t="s">
        <v>49</v>
      </c>
      <c r="W22" s="12">
        <v>150</v>
      </c>
      <c r="X22" s="14">
        <v>0.45</v>
      </c>
      <c r="Y22" s="14"/>
      <c r="Z22" s="14">
        <v>25.2</v>
      </c>
      <c r="AA22" s="14">
        <v>98.1</v>
      </c>
      <c r="AB22" s="78"/>
      <c r="AC22" s="70">
        <v>239</v>
      </c>
      <c r="AE22" s="21"/>
      <c r="AF22" s="27" t="s">
        <v>51</v>
      </c>
      <c r="AG22" s="12">
        <v>35</v>
      </c>
      <c r="AH22" s="82">
        <v>3.3</v>
      </c>
      <c r="AI22" s="82">
        <v>0.55000000000000004</v>
      </c>
      <c r="AJ22" s="82">
        <v>20.5</v>
      </c>
      <c r="AK22" s="82">
        <v>103</v>
      </c>
      <c r="AL22" s="16"/>
      <c r="AM22" s="16"/>
      <c r="AO22" s="83"/>
      <c r="AP22" s="73" t="s">
        <v>52</v>
      </c>
      <c r="AQ22" s="84">
        <v>150</v>
      </c>
      <c r="AR22" s="75">
        <v>0.14000000000000001</v>
      </c>
      <c r="AS22" s="75">
        <v>0.14000000000000001</v>
      </c>
      <c r="AT22" s="75">
        <v>18.399999999999999</v>
      </c>
      <c r="AU22" s="75">
        <v>68.75</v>
      </c>
      <c r="AV22" s="75">
        <v>3.5</v>
      </c>
      <c r="AW22" s="81">
        <v>237</v>
      </c>
    </row>
    <row r="23" spans="1:57" ht="25.5" customHeight="1">
      <c r="A23" s="21"/>
      <c r="B23" s="27" t="s">
        <v>51</v>
      </c>
      <c r="C23" s="12">
        <v>35</v>
      </c>
      <c r="D23" s="82">
        <v>3.3</v>
      </c>
      <c r="E23" s="82">
        <v>0.55000000000000004</v>
      </c>
      <c r="F23" s="82">
        <v>20.5</v>
      </c>
      <c r="G23" s="82">
        <v>103</v>
      </c>
      <c r="H23" s="16"/>
      <c r="I23" s="16"/>
      <c r="K23" s="21"/>
      <c r="L23" s="27" t="s">
        <v>51</v>
      </c>
      <c r="M23" s="12">
        <v>35</v>
      </c>
      <c r="N23" s="82">
        <v>3.3</v>
      </c>
      <c r="O23" s="82">
        <v>0.55000000000000004</v>
      </c>
      <c r="P23" s="82">
        <v>20.5</v>
      </c>
      <c r="Q23" s="82">
        <v>103</v>
      </c>
      <c r="R23" s="16"/>
      <c r="S23" s="16"/>
      <c r="U23" s="21"/>
      <c r="V23" s="27" t="s">
        <v>51</v>
      </c>
      <c r="W23" s="12">
        <v>35</v>
      </c>
      <c r="X23" s="82">
        <v>3.3</v>
      </c>
      <c r="Y23" s="82">
        <v>0.55000000000000004</v>
      </c>
      <c r="Z23" s="82">
        <v>20.5</v>
      </c>
      <c r="AA23" s="82">
        <v>103</v>
      </c>
      <c r="AB23" s="16"/>
      <c r="AC23" s="16"/>
      <c r="AE23" s="85"/>
      <c r="AF23" s="36"/>
      <c r="AG23" s="86"/>
      <c r="AH23" s="87"/>
      <c r="AI23" s="87"/>
      <c r="AJ23" s="87"/>
      <c r="AK23" s="87"/>
      <c r="AL23" s="87"/>
      <c r="AM23" s="88"/>
      <c r="AO23" s="79"/>
      <c r="AP23" s="27" t="s">
        <v>51</v>
      </c>
      <c r="AQ23" s="12">
        <v>35</v>
      </c>
      <c r="AR23" s="82">
        <v>3.3</v>
      </c>
      <c r="AS23" s="82">
        <v>0.55000000000000004</v>
      </c>
      <c r="AT23" s="82">
        <v>20.5</v>
      </c>
      <c r="AU23" s="82">
        <v>103</v>
      </c>
      <c r="AV23" s="77"/>
      <c r="AW23" s="77"/>
    </row>
    <row r="24" spans="1:57" ht="15.75">
      <c r="A24" s="85"/>
      <c r="B24" s="36" t="s">
        <v>34</v>
      </c>
      <c r="C24" s="42"/>
      <c r="D24" s="87">
        <f>SUM(D19:D23)</f>
        <v>26.02</v>
      </c>
      <c r="E24" s="87">
        <f>SUM(E19:E23)</f>
        <v>25.92</v>
      </c>
      <c r="F24" s="87">
        <f>SUM(F19:F23)</f>
        <v>79.37</v>
      </c>
      <c r="G24" s="87">
        <f>SUM(G19:G23)</f>
        <v>665.66</v>
      </c>
      <c r="H24" s="87">
        <f>SUM(H19:H23)</f>
        <v>22.790000000000003</v>
      </c>
      <c r="I24" s="88"/>
      <c r="K24" s="85"/>
      <c r="L24" s="36" t="s">
        <v>34</v>
      </c>
      <c r="M24" s="86"/>
      <c r="N24" s="89">
        <f>SUM(N19:N23)</f>
        <v>25.880000000000003</v>
      </c>
      <c r="O24" s="89">
        <f>SUM(O19:O23)</f>
        <v>22.96</v>
      </c>
      <c r="P24" s="89">
        <f>SUM(P19:P23)</f>
        <v>91.73</v>
      </c>
      <c r="Q24" s="89">
        <f>SUM(Q19:Q23)</f>
        <v>679.8</v>
      </c>
      <c r="R24" s="89">
        <f>SUM(R19:R23)</f>
        <v>9.9499999999999993</v>
      </c>
      <c r="S24" s="88"/>
      <c r="U24" s="90"/>
      <c r="V24" s="36" t="s">
        <v>34</v>
      </c>
      <c r="W24" s="42"/>
      <c r="X24" s="87">
        <f>SUM(X19:X23)</f>
        <v>21.15</v>
      </c>
      <c r="Y24" s="87">
        <f>SUM(Y19:Y23)</f>
        <v>12.940000000000001</v>
      </c>
      <c r="Z24" s="87">
        <f>SUM(Z19:Z23)</f>
        <v>75.790000000000006</v>
      </c>
      <c r="AA24" s="87">
        <f>SUM(AA19:AA23)</f>
        <v>547.36</v>
      </c>
      <c r="AB24" s="87">
        <f>SUM(AB19:AB23)</f>
        <v>33.72</v>
      </c>
      <c r="AC24" s="91"/>
      <c r="AE24" s="85"/>
      <c r="AF24" s="36" t="s">
        <v>34</v>
      </c>
      <c r="AG24" s="86">
        <v>650</v>
      </c>
      <c r="AH24" s="87">
        <f>SUM(AH19:AH23)</f>
        <v>19.02</v>
      </c>
      <c r="AI24" s="87">
        <f>SUM(AI19:AI23)</f>
        <v>17.400000000000002</v>
      </c>
      <c r="AJ24" s="87">
        <f>SUM(AJ19:AJ23)</f>
        <v>62.82</v>
      </c>
      <c r="AK24" s="87">
        <f>SUM(AK19:AK23)</f>
        <v>482.73</v>
      </c>
      <c r="AL24" s="87">
        <f>SUM(AL19:AL23)</f>
        <v>61.2</v>
      </c>
      <c r="AM24" s="88"/>
      <c r="AO24" s="79"/>
      <c r="AP24" s="92" t="s">
        <v>34</v>
      </c>
      <c r="AQ24" s="93"/>
      <c r="AR24" s="94">
        <f>SUM(AR19:AR23)</f>
        <v>24.390000000000004</v>
      </c>
      <c r="AS24" s="94">
        <f>SUM(AS19:AS23)</f>
        <v>23.21</v>
      </c>
      <c r="AT24" s="94">
        <f>SUM(AT19:AT23)</f>
        <v>87.17</v>
      </c>
      <c r="AU24" s="94">
        <f>SUM(AU19:AU23)</f>
        <v>652.95000000000005</v>
      </c>
      <c r="AV24" s="94">
        <f>SUM(AV19:AV23)</f>
        <v>4.46</v>
      </c>
      <c r="AW24" s="95"/>
      <c r="AX24" t="s">
        <v>65</v>
      </c>
      <c r="AY24" s="43">
        <f>(AR24+AH24+X24+N24+D24)/5</f>
        <v>23.291999999999998</v>
      </c>
      <c r="AZ24" s="43">
        <f>(AS24+AI24+Y24+O24+E24)/5</f>
        <v>20.485999999999997</v>
      </c>
      <c r="BA24" s="43">
        <f>(AT24+AJ24+Z24+P24+F24)/5</f>
        <v>79.376000000000005</v>
      </c>
      <c r="BB24" s="43">
        <f>(AU24+AK24+AA24+Q24+G24)/5</f>
        <v>605.70000000000005</v>
      </c>
      <c r="BC24" s="43"/>
      <c r="BD24" s="43">
        <f>AY24+AZ24+BA24+BB24</f>
        <v>728.85400000000004</v>
      </c>
      <c r="BE24" s="43">
        <f>BD24*BE25/BD25</f>
        <v>33.510528735632185</v>
      </c>
    </row>
    <row r="25" spans="1:57" ht="15.75" customHeight="1">
      <c r="A25" s="96" t="s">
        <v>53</v>
      </c>
      <c r="B25" s="45"/>
      <c r="C25" s="56"/>
      <c r="D25" s="46">
        <v>18.899999999999999</v>
      </c>
      <c r="E25" s="46">
        <v>21</v>
      </c>
      <c r="F25" s="46">
        <v>91.35</v>
      </c>
      <c r="G25" s="46">
        <v>630</v>
      </c>
      <c r="H25" s="6"/>
      <c r="I25" s="47"/>
      <c r="K25" s="96" t="s">
        <v>53</v>
      </c>
      <c r="L25" s="45"/>
      <c r="M25" s="56"/>
      <c r="N25" s="46">
        <v>18.899999999999999</v>
      </c>
      <c r="O25" s="46">
        <v>21</v>
      </c>
      <c r="P25" s="46">
        <v>91.35</v>
      </c>
      <c r="Q25" s="46">
        <v>630</v>
      </c>
      <c r="R25" s="6"/>
      <c r="S25" s="47"/>
      <c r="U25" s="96" t="s">
        <v>53</v>
      </c>
      <c r="V25" s="45"/>
      <c r="W25" s="56"/>
      <c r="X25" s="46">
        <v>18.899999999999999</v>
      </c>
      <c r="Y25" s="46">
        <v>21</v>
      </c>
      <c r="Z25" s="46">
        <v>91.35</v>
      </c>
      <c r="AA25" s="46">
        <v>630</v>
      </c>
      <c r="AB25" s="6"/>
      <c r="AC25" s="47"/>
      <c r="AE25" s="96" t="s">
        <v>53</v>
      </c>
      <c r="AF25" s="45"/>
      <c r="AG25" s="56"/>
      <c r="AH25" s="46">
        <v>18.899999999999999</v>
      </c>
      <c r="AI25" s="46">
        <v>21</v>
      </c>
      <c r="AJ25" s="46">
        <v>91.35</v>
      </c>
      <c r="AK25" s="46">
        <v>630</v>
      </c>
      <c r="AL25" s="6"/>
      <c r="AM25" s="47"/>
      <c r="AO25" s="97" t="s">
        <v>53</v>
      </c>
      <c r="AP25" s="92"/>
      <c r="AQ25" s="93"/>
      <c r="AR25" s="46">
        <v>18.899999999999999</v>
      </c>
      <c r="AS25" s="46">
        <v>21</v>
      </c>
      <c r="AT25" s="46">
        <v>91.35</v>
      </c>
      <c r="AU25" s="46">
        <v>630</v>
      </c>
      <c r="AV25" s="94"/>
      <c r="AW25" s="95"/>
      <c r="AX25" s="127" t="s">
        <v>64</v>
      </c>
      <c r="AY25" s="46">
        <v>18.899999999999999</v>
      </c>
      <c r="AZ25" s="46">
        <v>21</v>
      </c>
      <c r="BA25" s="46">
        <v>91.35</v>
      </c>
      <c r="BB25" s="46">
        <v>630</v>
      </c>
      <c r="BD25" s="46">
        <f>AY25+AZ25+BA25+BB25</f>
        <v>761.25</v>
      </c>
      <c r="BE25" s="46">
        <v>35</v>
      </c>
    </row>
    <row r="26" spans="1:57" ht="37.5" customHeight="1">
      <c r="A26" s="9" t="s">
        <v>54</v>
      </c>
      <c r="B26" s="11" t="s">
        <v>55</v>
      </c>
      <c r="C26" s="12">
        <v>140</v>
      </c>
      <c r="D26" s="69">
        <v>2.72</v>
      </c>
      <c r="E26" s="69">
        <v>4.66</v>
      </c>
      <c r="F26" s="69">
        <v>22.05</v>
      </c>
      <c r="G26" s="69">
        <v>145.4</v>
      </c>
      <c r="H26" s="69">
        <v>27</v>
      </c>
      <c r="I26" s="98"/>
      <c r="K26" s="9" t="s">
        <v>54</v>
      </c>
      <c r="L26" s="11" t="s">
        <v>56</v>
      </c>
      <c r="M26" s="18">
        <v>90</v>
      </c>
      <c r="N26" s="26">
        <v>3.65</v>
      </c>
      <c r="O26" s="26">
        <v>2.86</v>
      </c>
      <c r="P26" s="26">
        <v>24.42</v>
      </c>
      <c r="Q26" s="26">
        <v>139</v>
      </c>
      <c r="R26" s="99"/>
      <c r="S26" s="100">
        <v>194</v>
      </c>
      <c r="U26" s="9" t="s">
        <v>54</v>
      </c>
      <c r="V26" s="11" t="s">
        <v>57</v>
      </c>
      <c r="W26" s="18">
        <v>120</v>
      </c>
      <c r="X26" s="101">
        <v>8.6999999999999993</v>
      </c>
      <c r="Y26" s="101">
        <v>11.3</v>
      </c>
      <c r="Z26" s="101">
        <v>3.45</v>
      </c>
      <c r="AA26" s="101">
        <v>148</v>
      </c>
      <c r="AB26" s="99"/>
      <c r="AC26" s="100">
        <v>110</v>
      </c>
      <c r="AE26" s="9" t="s">
        <v>54</v>
      </c>
      <c r="AF26" s="192" t="s">
        <v>58</v>
      </c>
      <c r="AG26" s="12" t="s">
        <v>94</v>
      </c>
      <c r="AH26" s="69">
        <v>20.7</v>
      </c>
      <c r="AI26" s="69">
        <v>13.66</v>
      </c>
      <c r="AJ26" s="69">
        <v>17.04</v>
      </c>
      <c r="AK26" s="69">
        <v>276.5</v>
      </c>
      <c r="AL26" s="78">
        <v>0.5</v>
      </c>
      <c r="AM26" s="70">
        <v>117</v>
      </c>
      <c r="AO26" s="102" t="s">
        <v>54</v>
      </c>
      <c r="AP26" s="168" t="s">
        <v>59</v>
      </c>
      <c r="AQ26" s="160">
        <v>130</v>
      </c>
      <c r="AR26" s="76">
        <v>6.16</v>
      </c>
      <c r="AS26" s="76">
        <v>7.04</v>
      </c>
      <c r="AT26" s="76">
        <v>10.34</v>
      </c>
      <c r="AU26" s="76">
        <v>110</v>
      </c>
      <c r="AV26" s="169">
        <v>3</v>
      </c>
      <c r="AW26" s="170">
        <v>255</v>
      </c>
      <c r="AY26" s="46"/>
      <c r="AZ26" s="46"/>
      <c r="BA26" s="46"/>
      <c r="BB26" s="46"/>
    </row>
    <row r="27" spans="1:57" ht="24" customHeight="1">
      <c r="A27" s="21"/>
      <c r="B27" s="192" t="s">
        <v>60</v>
      </c>
      <c r="C27" s="12">
        <v>40</v>
      </c>
      <c r="D27" s="14">
        <v>0.61</v>
      </c>
      <c r="E27" s="14">
        <v>2.0299999999999998</v>
      </c>
      <c r="F27" s="14">
        <v>3.33</v>
      </c>
      <c r="G27" s="14">
        <v>33.6</v>
      </c>
      <c r="H27" s="14">
        <v>3.6</v>
      </c>
      <c r="I27" s="16">
        <v>22</v>
      </c>
      <c r="K27" s="21"/>
      <c r="L27" s="11" t="s">
        <v>61</v>
      </c>
      <c r="M27" s="12">
        <v>15</v>
      </c>
      <c r="N27" s="26">
        <v>3.45</v>
      </c>
      <c r="O27" s="26">
        <v>4.3499999999999996</v>
      </c>
      <c r="P27" s="26"/>
      <c r="Q27" s="26">
        <v>54</v>
      </c>
      <c r="R27" s="16">
        <v>0.2</v>
      </c>
      <c r="S27" s="16"/>
      <c r="U27" s="21"/>
      <c r="V27" s="11" t="s">
        <v>30</v>
      </c>
      <c r="W27" s="12">
        <v>180</v>
      </c>
      <c r="X27" s="14">
        <v>7.1999999999999995E-2</v>
      </c>
      <c r="Y27" s="14">
        <v>8.0000000000000002E-3</v>
      </c>
      <c r="Z27" s="14">
        <v>10.220000000000001</v>
      </c>
      <c r="AA27" s="14">
        <v>40.54</v>
      </c>
      <c r="AB27" s="16"/>
      <c r="AC27" s="16">
        <v>264</v>
      </c>
      <c r="AE27" s="21"/>
      <c r="AF27" s="11" t="s">
        <v>30</v>
      </c>
      <c r="AG27" s="12">
        <v>180</v>
      </c>
      <c r="AH27" s="14">
        <v>7.1999999999999995E-2</v>
      </c>
      <c r="AI27" s="14">
        <v>8.0000000000000002E-3</v>
      </c>
      <c r="AJ27" s="14">
        <v>10.220000000000001</v>
      </c>
      <c r="AK27" s="14">
        <v>40.54</v>
      </c>
      <c r="AL27" s="16"/>
      <c r="AM27" s="16">
        <v>264</v>
      </c>
      <c r="AO27" s="79"/>
      <c r="AP27" s="202" t="s">
        <v>93</v>
      </c>
      <c r="AQ27" s="12">
        <v>110</v>
      </c>
      <c r="AR27" s="16">
        <v>3.34</v>
      </c>
      <c r="AS27" s="16">
        <v>2.2799999999999998</v>
      </c>
      <c r="AT27" s="16">
        <v>23.1</v>
      </c>
      <c r="AU27" s="16">
        <v>138</v>
      </c>
      <c r="AV27" s="203"/>
      <c r="AW27" s="81">
        <v>186</v>
      </c>
    </row>
    <row r="28" spans="1:57" ht="27" customHeight="1">
      <c r="A28" s="21"/>
      <c r="B28" s="11" t="s">
        <v>30</v>
      </c>
      <c r="C28" s="12">
        <v>180</v>
      </c>
      <c r="D28" s="14">
        <v>7.1999999999999995E-2</v>
      </c>
      <c r="E28" s="14">
        <v>8.0000000000000002E-3</v>
      </c>
      <c r="F28" s="14">
        <v>10.220000000000001</v>
      </c>
      <c r="G28" s="14">
        <v>40.54</v>
      </c>
      <c r="H28" s="16"/>
      <c r="I28" s="16">
        <v>264</v>
      </c>
      <c r="K28" s="21"/>
      <c r="L28" s="11" t="s">
        <v>30</v>
      </c>
      <c r="M28" s="12">
        <v>180</v>
      </c>
      <c r="N28" s="14">
        <v>7.1999999999999995E-2</v>
      </c>
      <c r="O28" s="14">
        <v>8.0000000000000002E-3</v>
      </c>
      <c r="P28" s="14">
        <v>10.220000000000001</v>
      </c>
      <c r="Q28" s="14">
        <v>40.54</v>
      </c>
      <c r="R28" s="16"/>
      <c r="S28" s="16">
        <v>264</v>
      </c>
      <c r="U28" s="21"/>
      <c r="V28" s="11" t="s">
        <v>62</v>
      </c>
      <c r="W28" s="18">
        <v>20</v>
      </c>
      <c r="X28" s="103">
        <v>2.2799999999999998</v>
      </c>
      <c r="Y28" s="103">
        <v>0.24</v>
      </c>
      <c r="Z28" s="103">
        <v>14.76</v>
      </c>
      <c r="AA28" s="103">
        <v>70.5</v>
      </c>
      <c r="AB28" s="16"/>
      <c r="AC28" s="71"/>
      <c r="AE28" s="21"/>
      <c r="AF28" s="11" t="s">
        <v>62</v>
      </c>
      <c r="AG28" s="12">
        <v>20</v>
      </c>
      <c r="AH28" s="29">
        <v>2.2799999999999998</v>
      </c>
      <c r="AI28" s="29">
        <v>0.24</v>
      </c>
      <c r="AJ28" s="29">
        <v>14.76</v>
      </c>
      <c r="AK28" s="29">
        <v>70.5</v>
      </c>
      <c r="AL28" s="16"/>
      <c r="AM28" s="71"/>
      <c r="AO28" s="104"/>
      <c r="AP28" s="192" t="s">
        <v>62</v>
      </c>
      <c r="AQ28" s="25">
        <v>20</v>
      </c>
      <c r="AR28" s="26">
        <v>2.2799999999999998</v>
      </c>
      <c r="AS28" s="26">
        <v>0.24</v>
      </c>
      <c r="AT28" s="26">
        <v>14.76</v>
      </c>
      <c r="AU28" s="26">
        <v>70.5</v>
      </c>
      <c r="AV28" s="77"/>
      <c r="AW28" s="77"/>
    </row>
    <row r="29" spans="1:57" ht="27" customHeight="1">
      <c r="A29" s="21"/>
      <c r="B29" s="197" t="s">
        <v>62</v>
      </c>
      <c r="C29" s="12">
        <v>20</v>
      </c>
      <c r="D29" s="29">
        <v>2.2799999999999998</v>
      </c>
      <c r="E29" s="29">
        <v>0.24</v>
      </c>
      <c r="F29" s="29">
        <v>14.76</v>
      </c>
      <c r="G29" s="29">
        <v>70.5</v>
      </c>
      <c r="H29" s="16"/>
      <c r="I29" s="71"/>
      <c r="K29" s="21"/>
      <c r="L29" s="11" t="s">
        <v>62</v>
      </c>
      <c r="M29" s="18">
        <v>20</v>
      </c>
      <c r="N29" s="103">
        <v>2.2799999999999998</v>
      </c>
      <c r="O29" s="103">
        <v>0.24</v>
      </c>
      <c r="P29" s="103">
        <v>14.76</v>
      </c>
      <c r="Q29" s="103">
        <v>70.5</v>
      </c>
      <c r="R29" s="16"/>
      <c r="S29" s="71"/>
      <c r="U29" s="35"/>
      <c r="V29" s="108"/>
      <c r="W29" s="42"/>
      <c r="X29" s="109"/>
      <c r="Y29" s="109"/>
      <c r="Z29" s="109"/>
      <c r="AA29" s="109"/>
      <c r="AB29" s="109"/>
      <c r="AC29" s="88"/>
      <c r="AE29" s="35"/>
      <c r="AF29" s="108"/>
      <c r="AG29" s="42"/>
      <c r="AH29" s="109"/>
      <c r="AI29" s="109"/>
      <c r="AJ29" s="109"/>
      <c r="AK29" s="109"/>
      <c r="AL29" s="109"/>
      <c r="AM29" s="88"/>
      <c r="AO29" s="104"/>
      <c r="AP29" s="105"/>
      <c r="AQ29" s="106"/>
      <c r="AR29" s="107"/>
      <c r="AS29" s="107"/>
      <c r="AT29" s="107"/>
      <c r="AU29" s="107"/>
      <c r="AV29" s="107"/>
      <c r="AW29" s="95"/>
      <c r="AY29" s="46"/>
      <c r="AZ29" s="46"/>
      <c r="BA29" s="46"/>
      <c r="BB29" s="46"/>
    </row>
    <row r="30" spans="1:57" ht="15.75">
      <c r="A30" s="21"/>
      <c r="B30" s="108" t="s">
        <v>34</v>
      </c>
      <c r="C30" s="42"/>
      <c r="D30" s="109">
        <f>SUM(D26:D29)</f>
        <v>5.6820000000000004</v>
      </c>
      <c r="E30" s="109">
        <f>SUM(E26:E29)</f>
        <v>6.9379999999999997</v>
      </c>
      <c r="F30" s="109">
        <f>SUM(F26:F29)</f>
        <v>50.36</v>
      </c>
      <c r="G30" s="109">
        <f>SUM(G26:G29)</f>
        <v>290.03999999999996</v>
      </c>
      <c r="H30" s="109">
        <f>SUM(H26:H29)</f>
        <v>30.6</v>
      </c>
      <c r="I30" s="71"/>
      <c r="K30" s="21"/>
      <c r="L30" s="108" t="s">
        <v>34</v>
      </c>
      <c r="M30" s="37"/>
      <c r="N30" s="110">
        <f>SUM(N26:N29)</f>
        <v>9.452</v>
      </c>
      <c r="O30" s="110">
        <f>SUM(O26:O29)</f>
        <v>7.4579999999999993</v>
      </c>
      <c r="P30" s="110">
        <f>SUM(P26:P29)</f>
        <v>49.4</v>
      </c>
      <c r="Q30" s="110">
        <f>SUM(Q26:Q29)</f>
        <v>304.03999999999996</v>
      </c>
      <c r="R30" s="110">
        <f>SUM(R26:R29)</f>
        <v>0.2</v>
      </c>
      <c r="S30" s="71"/>
      <c r="U30" s="35"/>
      <c r="V30" s="108" t="s">
        <v>34</v>
      </c>
      <c r="W30" s="42"/>
      <c r="X30" s="109">
        <f>SUM(X26:X29)</f>
        <v>11.051999999999998</v>
      </c>
      <c r="Y30" s="109">
        <f>SUM(Y26:Y29)</f>
        <v>11.548</v>
      </c>
      <c r="Z30" s="109">
        <f>SUM(Z26:Z29)</f>
        <v>28.43</v>
      </c>
      <c r="AA30" s="109">
        <f>SUM(AA26:AA29)</f>
        <v>259.03999999999996</v>
      </c>
      <c r="AB30" s="109">
        <f>SUM(AB26:AB29)</f>
        <v>0</v>
      </c>
      <c r="AC30" s="88"/>
      <c r="AE30" s="35"/>
      <c r="AF30" s="108" t="s">
        <v>34</v>
      </c>
      <c r="AG30" s="42">
        <v>400</v>
      </c>
      <c r="AH30" s="109">
        <f>SUM(AH26:AH29)</f>
        <v>23.052</v>
      </c>
      <c r="AI30" s="109">
        <f>SUM(AI26:AI29)</f>
        <v>13.907999999999999</v>
      </c>
      <c r="AJ30" s="109">
        <f>SUM(AJ26:AJ29)</f>
        <v>42.019999999999996</v>
      </c>
      <c r="AK30" s="109">
        <f>SUM(AK26:AK29)</f>
        <v>387.54</v>
      </c>
      <c r="AL30" s="109">
        <f>SUM(AL26:AL29)</f>
        <v>0.5</v>
      </c>
      <c r="AM30" s="88"/>
      <c r="AO30" s="111"/>
      <c r="AP30" s="105" t="s">
        <v>34</v>
      </c>
      <c r="AQ30" s="106"/>
      <c r="AR30" s="107">
        <f>SUM(AR26:AR29)</f>
        <v>11.78</v>
      </c>
      <c r="AS30" s="107">
        <f>SUM(AS26:AS29)</f>
        <v>9.56</v>
      </c>
      <c r="AT30" s="107">
        <f>SUM(AT26:AT29)</f>
        <v>48.199999999999996</v>
      </c>
      <c r="AU30" s="107">
        <f>SUM(AU26:AU29)</f>
        <v>318.5</v>
      </c>
      <c r="AV30" s="107">
        <f>SUM(AV26:AV29)</f>
        <v>3</v>
      </c>
      <c r="AW30" s="112"/>
      <c r="AX30" t="s">
        <v>65</v>
      </c>
      <c r="AY30" s="113">
        <f>(AR30+AH30+X30+N30+D30)/5</f>
        <v>12.2036</v>
      </c>
      <c r="AZ30" s="113">
        <f t="shared" ref="AZ30:BB30" si="0">(AS30+AI30+Y30+O30+E30)/5</f>
        <v>9.8824000000000005</v>
      </c>
      <c r="BA30" s="113">
        <f t="shared" si="0"/>
        <v>43.682000000000002</v>
      </c>
      <c r="BB30" s="113">
        <f t="shared" si="0"/>
        <v>311.83199999999999</v>
      </c>
      <c r="BC30" s="113"/>
      <c r="BD30" s="113">
        <f>AY30+AZ30+BA30+BB30</f>
        <v>377.6</v>
      </c>
      <c r="BE30" s="113">
        <f>BD30*BE31/BD31</f>
        <v>17.360919540229887</v>
      </c>
    </row>
    <row r="31" spans="1:57" ht="15.75">
      <c r="A31" s="35"/>
      <c r="B31" s="108"/>
      <c r="C31" s="42"/>
      <c r="D31" s="46">
        <v>8.1</v>
      </c>
      <c r="E31" s="46">
        <v>9</v>
      </c>
      <c r="F31" s="46">
        <v>39.15</v>
      </c>
      <c r="G31" s="46">
        <v>270</v>
      </c>
      <c r="H31" s="39"/>
      <c r="I31" s="88"/>
      <c r="K31" s="35"/>
      <c r="L31" s="108"/>
      <c r="M31" s="46">
        <v>8.1</v>
      </c>
      <c r="N31" s="46">
        <v>9</v>
      </c>
      <c r="O31" s="46">
        <v>39.15</v>
      </c>
      <c r="P31" s="46">
        <v>270</v>
      </c>
      <c r="Q31" s="110"/>
      <c r="R31" s="110"/>
      <c r="S31" s="88"/>
      <c r="U31" s="114"/>
      <c r="V31" s="115"/>
      <c r="W31" s="116"/>
      <c r="X31" s="46">
        <v>8.1</v>
      </c>
      <c r="Y31" s="46">
        <v>9</v>
      </c>
      <c r="Z31" s="46">
        <v>39.15</v>
      </c>
      <c r="AA31" s="46">
        <v>270</v>
      </c>
      <c r="AB31" s="117"/>
      <c r="AC31" s="118"/>
      <c r="AE31" s="114"/>
      <c r="AF31" s="115"/>
      <c r="AG31" s="116"/>
      <c r="AH31" s="46">
        <v>8.1</v>
      </c>
      <c r="AI31" s="46">
        <v>9</v>
      </c>
      <c r="AJ31" s="46">
        <v>39.15</v>
      </c>
      <c r="AK31" s="46">
        <v>270</v>
      </c>
      <c r="AL31" s="117"/>
      <c r="AM31" s="118"/>
      <c r="AO31" s="97"/>
      <c r="AP31" s="84"/>
      <c r="AQ31" s="84"/>
      <c r="AR31" s="46">
        <v>8.1</v>
      </c>
      <c r="AS31" s="46">
        <v>9</v>
      </c>
      <c r="AT31" s="46">
        <v>39.15</v>
      </c>
      <c r="AU31" s="46">
        <v>270</v>
      </c>
      <c r="AV31" s="119"/>
      <c r="AW31" s="83"/>
      <c r="AX31" s="127" t="s">
        <v>64</v>
      </c>
      <c r="AY31" s="46">
        <v>8.1</v>
      </c>
      <c r="AZ31" s="46">
        <v>9</v>
      </c>
      <c r="BA31" s="46">
        <v>39.15</v>
      </c>
      <c r="BB31" s="46">
        <v>270</v>
      </c>
      <c r="BD31" s="46">
        <f>AY31+AZ31+BA31+BB31</f>
        <v>326.25</v>
      </c>
      <c r="BE31" s="46">
        <v>15</v>
      </c>
    </row>
    <row r="32" spans="1:57" ht="21.75" customHeight="1">
      <c r="A32" s="190" t="s">
        <v>63</v>
      </c>
      <c r="B32" s="152"/>
      <c r="C32" s="191"/>
      <c r="D32" s="109">
        <f>D30+D24+D17+D15</f>
        <v>43.041999999999994</v>
      </c>
      <c r="E32" s="109">
        <f>E30+E24+E17+E15</f>
        <v>45.408000000000001</v>
      </c>
      <c r="F32" s="109">
        <f>F30+F24+F17+F15</f>
        <v>196.44000000000003</v>
      </c>
      <c r="G32" s="109">
        <f>G30+G24+G17+G15</f>
        <v>1363.8</v>
      </c>
      <c r="H32" s="109">
        <f>H30+H24+H17+H15</f>
        <v>66.150000000000006</v>
      </c>
      <c r="I32" s="126"/>
      <c r="K32" s="190" t="s">
        <v>63</v>
      </c>
      <c r="L32" s="152"/>
      <c r="M32" s="191"/>
      <c r="N32" s="109">
        <f>N30+N24+N17+N15</f>
        <v>43.351999999999997</v>
      </c>
      <c r="O32" s="109">
        <f>O30+O24+O17+O15</f>
        <v>41.117999999999995</v>
      </c>
      <c r="P32" s="109">
        <f>P30+P24+P17+P15</f>
        <v>204.66</v>
      </c>
      <c r="Q32" s="109">
        <f>Q30+Q24+Q17+Q15</f>
        <v>1361.59</v>
      </c>
      <c r="R32" s="109">
        <f>R30+R24+R17+R15</f>
        <v>21.65</v>
      </c>
      <c r="S32" s="126"/>
      <c r="U32" s="125" t="s">
        <v>63</v>
      </c>
      <c r="V32" s="25"/>
      <c r="W32" s="25"/>
      <c r="X32" s="109">
        <f>X30+X24+X17+X15</f>
        <v>41.351999999999997</v>
      </c>
      <c r="Y32" s="109">
        <f>Y30+Y24+Y17+Y15</f>
        <v>31.857999999999997</v>
      </c>
      <c r="Z32" s="109">
        <f>Z30+Z24+Z17+Z15</f>
        <v>177.01</v>
      </c>
      <c r="AA32" s="109">
        <f>AA30+AA24+AA17+AA15</f>
        <v>1193.97</v>
      </c>
      <c r="AB32" s="109">
        <f>AB30+AB25+AB18+AB16</f>
        <v>0</v>
      </c>
      <c r="AC32" s="126"/>
      <c r="AE32" s="125" t="s">
        <v>63</v>
      </c>
      <c r="AF32" s="25"/>
      <c r="AG32" s="25"/>
      <c r="AH32" s="109">
        <f>AH30+AH24+AH17+AH15</f>
        <v>51.722000000000001</v>
      </c>
      <c r="AI32" s="109">
        <f>AI30+AI24+AI17+AI15</f>
        <v>38.118000000000002</v>
      </c>
      <c r="AJ32" s="109">
        <f>AJ30+AJ24+AJ17+AJ15</f>
        <v>181.54000000000002</v>
      </c>
      <c r="AK32" s="109">
        <f>AK30+AK24+AK17+AK15</f>
        <v>1264.1199999999999</v>
      </c>
      <c r="AL32" s="109">
        <f>AL30+AL24+AL17+AL15</f>
        <v>73.2</v>
      </c>
      <c r="AM32" s="126"/>
      <c r="AO32" s="97" t="s">
        <v>63</v>
      </c>
      <c r="AP32" s="84"/>
      <c r="AQ32" s="84"/>
      <c r="AR32" s="119">
        <f>AR30+AR24+AR17+AR15</f>
        <v>44.27</v>
      </c>
      <c r="AS32" s="119">
        <f>AS30+AS24+AS17+AS15</f>
        <v>43.43</v>
      </c>
      <c r="AT32" s="119">
        <f>AT30+AT24+AT17+AT15</f>
        <v>199.60000000000002</v>
      </c>
      <c r="AU32" s="119">
        <f>AU30+AU24+AU17+AU15</f>
        <v>1350.2</v>
      </c>
      <c r="AV32" s="119">
        <f>AV30+AV24+AV17+AV15</f>
        <v>18.96</v>
      </c>
      <c r="AX32" t="s">
        <v>65</v>
      </c>
      <c r="AY32" s="194">
        <f>(AR32+AH32+X32+N32+D32)/5</f>
        <v>44.747599999999998</v>
      </c>
      <c r="AZ32" s="194">
        <f t="shared" ref="AZ32:BB32" si="1">(AS32+AI32+Y32+O32+E32)/5</f>
        <v>39.986400000000003</v>
      </c>
      <c r="BA32" s="194">
        <f t="shared" si="1"/>
        <v>191.85000000000002</v>
      </c>
      <c r="BB32" s="194">
        <f t="shared" si="1"/>
        <v>1306.7360000000001</v>
      </c>
      <c r="BC32" s="195"/>
      <c r="BD32" s="196">
        <f>AY32+AZ32+BA32+BB32</f>
        <v>1583.3200000000002</v>
      </c>
      <c r="BE32" s="196">
        <f>BD32*BE33/BD33</f>
        <v>72.796321839080463</v>
      </c>
    </row>
    <row r="33" spans="1:62" ht="15.75">
      <c r="B33" s="3"/>
      <c r="C33" s="3"/>
      <c r="D33" s="121">
        <v>40.5</v>
      </c>
      <c r="E33" s="121">
        <v>45</v>
      </c>
      <c r="F33" s="121">
        <v>195.75</v>
      </c>
      <c r="G33" s="121">
        <v>1350</v>
      </c>
      <c r="H33" s="122">
        <v>37.5</v>
      </c>
      <c r="I33" s="123"/>
      <c r="N33" s="121">
        <v>40.5</v>
      </c>
      <c r="O33" s="121">
        <v>45</v>
      </c>
      <c r="P33" s="121">
        <v>195.75</v>
      </c>
      <c r="Q33" s="121">
        <v>1350</v>
      </c>
      <c r="R33" s="122">
        <v>37.5</v>
      </c>
      <c r="X33" s="121">
        <v>40.5</v>
      </c>
      <c r="Y33" s="121">
        <v>45</v>
      </c>
      <c r="Z33" s="121">
        <v>195.75</v>
      </c>
      <c r="AA33" s="121">
        <v>1350</v>
      </c>
      <c r="AB33" s="122">
        <v>37.5</v>
      </c>
      <c r="AH33" s="121">
        <v>40.5</v>
      </c>
      <c r="AI33" s="121">
        <v>45</v>
      </c>
      <c r="AJ33" s="121">
        <v>195.75</v>
      </c>
      <c r="AK33" s="121">
        <v>1350</v>
      </c>
      <c r="AL33" s="122">
        <v>37.5</v>
      </c>
      <c r="AR33" s="121">
        <v>40.5</v>
      </c>
      <c r="AS33" s="121">
        <v>45</v>
      </c>
      <c r="AT33" s="121">
        <v>195.75</v>
      </c>
      <c r="AU33" s="121">
        <v>1350</v>
      </c>
      <c r="AV33" s="122">
        <v>37.5</v>
      </c>
      <c r="AX33" s="127" t="s">
        <v>64</v>
      </c>
      <c r="AY33" s="120">
        <v>40.5</v>
      </c>
      <c r="AZ33" s="120">
        <v>45</v>
      </c>
      <c r="BA33" s="120">
        <v>195.75</v>
      </c>
      <c r="BB33" s="120">
        <v>1350</v>
      </c>
      <c r="BC33" s="120"/>
      <c r="BD33" s="127">
        <f>BD31+BD25+BD18+BD16</f>
        <v>1631.25</v>
      </c>
      <c r="BE33" s="120">
        <v>75</v>
      </c>
    </row>
    <row r="34" spans="1:62" ht="20.25">
      <c r="A34" s="214" t="s">
        <v>0</v>
      </c>
      <c r="B34" s="215"/>
      <c r="C34" s="215"/>
      <c r="D34" s="215"/>
      <c r="E34" s="215"/>
      <c r="F34" s="215"/>
      <c r="G34" s="215"/>
      <c r="H34" s="215"/>
      <c r="I34" s="215"/>
      <c r="K34" s="214" t="s">
        <v>0</v>
      </c>
      <c r="L34" s="215"/>
      <c r="M34" s="215"/>
      <c r="N34" s="215"/>
      <c r="O34" s="215"/>
      <c r="P34" s="215"/>
      <c r="Q34" s="215"/>
      <c r="R34" s="215"/>
      <c r="S34" s="215"/>
      <c r="U34" s="214" t="s">
        <v>0</v>
      </c>
      <c r="V34" s="215"/>
      <c r="W34" s="215"/>
      <c r="X34" s="215"/>
      <c r="Y34" s="215"/>
      <c r="Z34" s="215"/>
      <c r="AA34" s="215"/>
      <c r="AB34" s="215"/>
      <c r="AC34" s="215"/>
      <c r="AE34" s="214" t="s">
        <v>0</v>
      </c>
      <c r="AF34" s="215"/>
      <c r="AG34" s="215"/>
      <c r="AH34" s="215"/>
      <c r="AI34" s="215"/>
      <c r="AJ34" s="215"/>
      <c r="AK34" s="215"/>
      <c r="AL34" s="215"/>
      <c r="AM34" s="215"/>
      <c r="AO34" s="214" t="s">
        <v>0</v>
      </c>
      <c r="AP34" s="215"/>
      <c r="AQ34" s="215"/>
      <c r="AR34" s="215"/>
      <c r="AS34" s="215"/>
      <c r="AT34" s="215"/>
      <c r="AU34" s="215"/>
      <c r="AV34" s="215"/>
      <c r="AW34" s="215"/>
    </row>
    <row r="35" spans="1:62" ht="15.75">
      <c r="A35" s="212" t="s">
        <v>1</v>
      </c>
      <c r="B35" s="213"/>
      <c r="C35" s="213"/>
      <c r="D35" s="213"/>
      <c r="E35" s="213"/>
      <c r="F35" s="213"/>
      <c r="G35" s="213"/>
      <c r="H35" s="213"/>
      <c r="I35" s="213"/>
      <c r="K35" s="212" t="s">
        <v>1</v>
      </c>
      <c r="L35" s="213"/>
      <c r="M35" s="213"/>
      <c r="N35" s="213"/>
      <c r="O35" s="213"/>
      <c r="P35" s="213"/>
      <c r="Q35" s="213"/>
      <c r="R35" s="213"/>
      <c r="S35" s="213"/>
      <c r="U35" s="212" t="s">
        <v>1</v>
      </c>
      <c r="V35" s="213"/>
      <c r="W35" s="213"/>
      <c r="X35" s="213"/>
      <c r="Y35" s="213"/>
      <c r="Z35" s="213"/>
      <c r="AA35" s="213"/>
      <c r="AB35" s="213"/>
      <c r="AC35" s="213"/>
      <c r="AE35" s="212" t="s">
        <v>1</v>
      </c>
      <c r="AF35" s="213"/>
      <c r="AG35" s="213"/>
      <c r="AH35" s="213"/>
      <c r="AI35" s="213"/>
      <c r="AJ35" s="213"/>
      <c r="AK35" s="213"/>
      <c r="AL35" s="213"/>
      <c r="AM35" s="213"/>
      <c r="AO35" s="212" t="s">
        <v>1</v>
      </c>
      <c r="AP35" s="213"/>
      <c r="AQ35" s="213"/>
      <c r="AR35" s="213"/>
      <c r="AS35" s="213"/>
      <c r="AT35" s="213"/>
      <c r="AU35" s="213"/>
      <c r="AV35" s="213"/>
      <c r="AW35" s="213"/>
      <c r="AY35" s="43"/>
      <c r="AZ35" s="43"/>
      <c r="BA35" s="43"/>
      <c r="BB35" s="43"/>
    </row>
    <row r="36" spans="1:62" ht="15.75">
      <c r="A36" s="212" t="s">
        <v>2</v>
      </c>
      <c r="B36" s="213"/>
      <c r="C36" s="213"/>
      <c r="D36" s="213"/>
      <c r="E36" s="213"/>
      <c r="F36" s="213"/>
      <c r="G36" s="213"/>
      <c r="H36" s="213"/>
      <c r="I36" s="213"/>
      <c r="K36" s="212" t="s">
        <v>2</v>
      </c>
      <c r="L36" s="213"/>
      <c r="M36" s="213"/>
      <c r="N36" s="213"/>
      <c r="O36" s="213"/>
      <c r="P36" s="213"/>
      <c r="Q36" s="213"/>
      <c r="R36" s="213"/>
      <c r="S36" s="213"/>
      <c r="U36" s="212" t="s">
        <v>2</v>
      </c>
      <c r="V36" s="213"/>
      <c r="W36" s="213"/>
      <c r="X36" s="213"/>
      <c r="Y36" s="213"/>
      <c r="Z36" s="213"/>
      <c r="AA36" s="213"/>
      <c r="AB36" s="213"/>
      <c r="AC36" s="213"/>
      <c r="AE36" s="212" t="s">
        <v>2</v>
      </c>
      <c r="AF36" s="213"/>
      <c r="AG36" s="213"/>
      <c r="AH36" s="213"/>
      <c r="AI36" s="213"/>
      <c r="AJ36" s="213"/>
      <c r="AK36" s="213"/>
      <c r="AL36" s="213"/>
      <c r="AM36" s="213"/>
      <c r="AO36" s="212" t="s">
        <v>2</v>
      </c>
      <c r="AP36" s="213"/>
      <c r="AQ36" s="213"/>
      <c r="AR36" s="213"/>
      <c r="AS36" s="213"/>
      <c r="AT36" s="213"/>
      <c r="AU36" s="213"/>
      <c r="AV36" s="213"/>
      <c r="AW36" s="213"/>
    </row>
    <row r="37" spans="1:62" ht="15.75">
      <c r="A37" s="1" t="s">
        <v>3</v>
      </c>
      <c r="B37" s="1"/>
      <c r="C37" s="1"/>
      <c r="D37" s="1"/>
      <c r="K37" s="1" t="s">
        <v>4</v>
      </c>
      <c r="L37" s="1"/>
      <c r="M37" s="1"/>
      <c r="N37" s="1"/>
      <c r="U37" s="1" t="s">
        <v>5</v>
      </c>
      <c r="V37" s="1"/>
      <c r="W37" s="1"/>
      <c r="X37" s="1"/>
      <c r="Y37" s="1"/>
      <c r="AE37" s="1" t="s">
        <v>6</v>
      </c>
      <c r="AF37" s="1"/>
      <c r="AG37" s="1"/>
      <c r="AH37" s="1"/>
      <c r="AI37" s="1"/>
      <c r="AO37" s="1" t="s">
        <v>7</v>
      </c>
      <c r="AP37" s="1"/>
      <c r="AQ37" s="1"/>
      <c r="AR37" s="137"/>
    </row>
    <row r="38" spans="1:62" ht="15.75">
      <c r="A38" s="1" t="s">
        <v>67</v>
      </c>
      <c r="K38" s="1" t="s">
        <v>67</v>
      </c>
      <c r="U38" s="1" t="s">
        <v>67</v>
      </c>
      <c r="AE38" s="1" t="s">
        <v>67</v>
      </c>
      <c r="AO38" s="1" t="s">
        <v>67</v>
      </c>
    </row>
    <row r="39" spans="1:62" ht="15.75">
      <c r="A39" s="1" t="s">
        <v>9</v>
      </c>
      <c r="K39" s="1" t="s">
        <v>9</v>
      </c>
      <c r="U39" s="1" t="s">
        <v>68</v>
      </c>
      <c r="AE39" s="1" t="s">
        <v>9</v>
      </c>
      <c r="AO39" s="1" t="s">
        <v>9</v>
      </c>
    </row>
    <row r="40" spans="1:62" ht="15.75">
      <c r="A40" s="1" t="s">
        <v>11</v>
      </c>
      <c r="C40" s="211" t="s">
        <v>100</v>
      </c>
      <c r="D40" s="204"/>
      <c r="E40" s="204"/>
      <c r="F40" s="204"/>
      <c r="K40" s="1" t="s">
        <v>10</v>
      </c>
      <c r="M40" s="211" t="s">
        <v>101</v>
      </c>
      <c r="N40" s="204"/>
      <c r="O40" s="204"/>
      <c r="P40" s="204"/>
      <c r="U40" s="1" t="s">
        <v>10</v>
      </c>
      <c r="W40" s="211" t="s">
        <v>103</v>
      </c>
      <c r="X40" s="204"/>
      <c r="Y40" s="204"/>
      <c r="Z40" s="204"/>
      <c r="AE40" s="1" t="s">
        <v>11</v>
      </c>
      <c r="AG40" s="211" t="s">
        <v>102</v>
      </c>
      <c r="AH40" s="204"/>
      <c r="AI40" s="204"/>
      <c r="AJ40" s="204"/>
      <c r="AO40" s="1" t="s">
        <v>10</v>
      </c>
      <c r="AQ40" s="211" t="s">
        <v>96</v>
      </c>
      <c r="AR40" s="204"/>
      <c r="AS40" s="204"/>
      <c r="AT40" s="204"/>
    </row>
    <row r="41" spans="1:62" ht="15.75">
      <c r="B41" s="1" t="s">
        <v>69</v>
      </c>
      <c r="C41" s="211"/>
      <c r="D41" s="204"/>
      <c r="E41" s="204"/>
      <c r="F41" s="204"/>
      <c r="L41" s="1" t="s">
        <v>69</v>
      </c>
      <c r="M41" s="211"/>
      <c r="N41" s="204"/>
      <c r="O41" s="204"/>
      <c r="P41" s="204"/>
      <c r="V41" s="1" t="s">
        <v>69</v>
      </c>
      <c r="W41" s="211"/>
      <c r="X41" s="204"/>
      <c r="Y41" s="204"/>
      <c r="Z41" s="204"/>
      <c r="AF41" s="1" t="s">
        <v>69</v>
      </c>
      <c r="AG41" s="211"/>
      <c r="AH41" s="204"/>
      <c r="AI41" s="204"/>
      <c r="AJ41" s="204"/>
      <c r="AP41" s="1" t="s">
        <v>69</v>
      </c>
      <c r="AQ41" s="211"/>
      <c r="AR41" s="204"/>
      <c r="AS41" s="204"/>
      <c r="AT41" s="204"/>
    </row>
    <row r="42" spans="1:62">
      <c r="A42" s="205" t="s">
        <v>12</v>
      </c>
      <c r="B42" s="205" t="s">
        <v>13</v>
      </c>
      <c r="C42" s="205" t="s">
        <v>14</v>
      </c>
      <c r="D42" s="205" t="s">
        <v>15</v>
      </c>
      <c r="E42" s="206"/>
      <c r="F42" s="206"/>
      <c r="G42" s="205" t="s">
        <v>16</v>
      </c>
      <c r="H42" s="205" t="s">
        <v>17</v>
      </c>
      <c r="I42" s="205" t="s">
        <v>18</v>
      </c>
      <c r="K42" s="205" t="s">
        <v>12</v>
      </c>
      <c r="L42" s="205" t="s">
        <v>13</v>
      </c>
      <c r="M42" s="205" t="s">
        <v>14</v>
      </c>
      <c r="N42" s="205" t="s">
        <v>15</v>
      </c>
      <c r="O42" s="206"/>
      <c r="P42" s="206"/>
      <c r="Q42" s="205" t="s">
        <v>16</v>
      </c>
      <c r="R42" s="205" t="s">
        <v>17</v>
      </c>
      <c r="S42" s="205" t="s">
        <v>18</v>
      </c>
      <c r="U42" s="205" t="s">
        <v>12</v>
      </c>
      <c r="V42" s="205" t="s">
        <v>13</v>
      </c>
      <c r="W42" s="205" t="s">
        <v>14</v>
      </c>
      <c r="X42" s="205" t="s">
        <v>15</v>
      </c>
      <c r="Y42" s="206"/>
      <c r="Z42" s="206"/>
      <c r="AA42" s="205" t="s">
        <v>16</v>
      </c>
      <c r="AB42" s="205" t="s">
        <v>17</v>
      </c>
      <c r="AC42" s="205" t="s">
        <v>18</v>
      </c>
      <c r="AE42" s="205" t="s">
        <v>12</v>
      </c>
      <c r="AF42" s="205" t="s">
        <v>13</v>
      </c>
      <c r="AG42" s="205" t="s">
        <v>14</v>
      </c>
      <c r="AH42" s="205" t="s">
        <v>15</v>
      </c>
      <c r="AI42" s="206"/>
      <c r="AJ42" s="206"/>
      <c r="AK42" s="205" t="s">
        <v>16</v>
      </c>
      <c r="AL42" s="205" t="s">
        <v>17</v>
      </c>
      <c r="AM42" s="205" t="s">
        <v>18</v>
      </c>
      <c r="AO42" s="205" t="s">
        <v>12</v>
      </c>
      <c r="AP42" s="205" t="s">
        <v>13</v>
      </c>
      <c r="AQ42" s="205" t="s">
        <v>14</v>
      </c>
      <c r="AR42" s="205" t="s">
        <v>15</v>
      </c>
      <c r="AS42" s="206"/>
      <c r="AT42" s="206"/>
      <c r="AU42" s="205" t="s">
        <v>16</v>
      </c>
      <c r="AV42" s="205" t="s">
        <v>17</v>
      </c>
      <c r="AW42" s="205" t="s">
        <v>18</v>
      </c>
    </row>
    <row r="43" spans="1:62">
      <c r="A43" s="207"/>
      <c r="B43" s="207"/>
      <c r="C43" s="207"/>
      <c r="D43" s="4" t="s">
        <v>19</v>
      </c>
      <c r="E43" s="4" t="s">
        <v>20</v>
      </c>
      <c r="F43" s="4" t="s">
        <v>21</v>
      </c>
      <c r="G43" s="207"/>
      <c r="H43" s="207"/>
      <c r="I43" s="207"/>
      <c r="K43" s="207"/>
      <c r="L43" s="207"/>
      <c r="M43" s="207"/>
      <c r="N43" s="4" t="s">
        <v>19</v>
      </c>
      <c r="O43" s="4" t="s">
        <v>20</v>
      </c>
      <c r="P43" s="4" t="s">
        <v>21</v>
      </c>
      <c r="Q43" s="207"/>
      <c r="R43" s="207"/>
      <c r="S43" s="207"/>
      <c r="U43" s="207"/>
      <c r="V43" s="207"/>
      <c r="W43" s="207"/>
      <c r="X43" s="4" t="s">
        <v>19</v>
      </c>
      <c r="Y43" s="4" t="s">
        <v>20</v>
      </c>
      <c r="Z43" s="4" t="s">
        <v>21</v>
      </c>
      <c r="AA43" s="207"/>
      <c r="AB43" s="207"/>
      <c r="AC43" s="207"/>
      <c r="AE43" s="207"/>
      <c r="AF43" s="207"/>
      <c r="AG43" s="207"/>
      <c r="AH43" s="4" t="s">
        <v>19</v>
      </c>
      <c r="AI43" s="4" t="s">
        <v>20</v>
      </c>
      <c r="AJ43" s="4" t="s">
        <v>21</v>
      </c>
      <c r="AK43" s="207"/>
      <c r="AL43" s="207"/>
      <c r="AM43" s="207"/>
      <c r="AO43" s="207"/>
      <c r="AP43" s="207"/>
      <c r="AQ43" s="207"/>
      <c r="AR43" s="4" t="s">
        <v>19</v>
      </c>
      <c r="AS43" s="4" t="s">
        <v>20</v>
      </c>
      <c r="AT43" s="4" t="s">
        <v>21</v>
      </c>
      <c r="AU43" s="207"/>
      <c r="AV43" s="207"/>
      <c r="AW43" s="207"/>
    </row>
    <row r="44" spans="1:62" ht="15.75">
      <c r="A44" s="5" t="s">
        <v>22</v>
      </c>
      <c r="B44" s="6"/>
      <c r="C44" s="6"/>
      <c r="D44" s="6"/>
      <c r="E44" s="6"/>
      <c r="F44" s="6"/>
      <c r="G44" s="6"/>
      <c r="H44" s="6"/>
      <c r="I44" s="7"/>
      <c r="K44" s="8" t="s">
        <v>22</v>
      </c>
      <c r="L44" s="6"/>
      <c r="M44" s="6"/>
      <c r="N44" s="6"/>
      <c r="O44" s="6"/>
      <c r="P44" s="6"/>
      <c r="Q44" s="6"/>
      <c r="R44" s="6"/>
      <c r="S44" s="7"/>
      <c r="U44" s="5" t="s">
        <v>22</v>
      </c>
      <c r="V44" s="6"/>
      <c r="W44" s="6"/>
      <c r="X44" s="6"/>
      <c r="Y44" s="6"/>
      <c r="Z44" s="6"/>
      <c r="AA44" s="6"/>
      <c r="AB44" s="6"/>
      <c r="AC44" s="7"/>
      <c r="AE44" s="8" t="s">
        <v>22</v>
      </c>
      <c r="AF44" s="6"/>
      <c r="AG44" s="6"/>
      <c r="AH44" s="6"/>
      <c r="AI44" s="6"/>
      <c r="AJ44" s="6"/>
      <c r="AK44" s="6"/>
      <c r="AL44" s="6"/>
      <c r="AM44" s="7"/>
      <c r="AO44" s="8" t="s">
        <v>22</v>
      </c>
      <c r="AP44" s="6"/>
      <c r="AQ44" s="6"/>
      <c r="AR44" s="6"/>
      <c r="AS44" s="6"/>
      <c r="AT44" s="6"/>
      <c r="AU44" s="6"/>
      <c r="AV44" s="6"/>
      <c r="AW44" s="7"/>
      <c r="AY44" s="208" t="s">
        <v>83</v>
      </c>
      <c r="AZ44" s="209"/>
      <c r="BA44" s="209"/>
      <c r="BB44" s="210"/>
      <c r="BD44" t="s">
        <v>85</v>
      </c>
    </row>
    <row r="45" spans="1:62" ht="37.5" customHeight="1">
      <c r="A45" s="9" t="s">
        <v>23</v>
      </c>
      <c r="B45" s="192" t="s">
        <v>70</v>
      </c>
      <c r="C45" s="25">
        <v>150</v>
      </c>
      <c r="D45" s="13">
        <v>5.69</v>
      </c>
      <c r="E45" s="14">
        <v>6.5</v>
      </c>
      <c r="F45" s="13">
        <v>24.3</v>
      </c>
      <c r="G45" s="15">
        <v>171</v>
      </c>
      <c r="H45" s="13">
        <v>1.5</v>
      </c>
      <c r="I45" s="16">
        <v>96</v>
      </c>
      <c r="K45" s="10" t="s">
        <v>23</v>
      </c>
      <c r="L45" s="192" t="s">
        <v>71</v>
      </c>
      <c r="M45" s="12">
        <v>150</v>
      </c>
      <c r="N45" s="13">
        <v>5.69</v>
      </c>
      <c r="O45" s="14">
        <v>6.5</v>
      </c>
      <c r="P45" s="13">
        <v>24.3</v>
      </c>
      <c r="Q45" s="15">
        <v>171</v>
      </c>
      <c r="R45" s="13">
        <v>1.5</v>
      </c>
      <c r="S45" s="16">
        <v>96</v>
      </c>
      <c r="U45" s="9" t="s">
        <v>23</v>
      </c>
      <c r="V45" s="193" t="s">
        <v>28</v>
      </c>
      <c r="W45" s="25">
        <v>150</v>
      </c>
      <c r="X45" s="26">
        <v>4.9000000000000004</v>
      </c>
      <c r="Y45" s="26">
        <v>5.9</v>
      </c>
      <c r="Z45" s="26">
        <v>21.7</v>
      </c>
      <c r="AA45" s="135">
        <v>150</v>
      </c>
      <c r="AB45" s="26">
        <v>1.5</v>
      </c>
      <c r="AC45" s="26">
        <v>127</v>
      </c>
      <c r="AE45" s="10" t="s">
        <v>23</v>
      </c>
      <c r="AF45" s="192" t="s">
        <v>27</v>
      </c>
      <c r="AG45" s="12">
        <v>150</v>
      </c>
      <c r="AH45" s="13">
        <v>7.79</v>
      </c>
      <c r="AI45" s="14">
        <v>7.4</v>
      </c>
      <c r="AJ45" s="13">
        <v>32.39</v>
      </c>
      <c r="AK45" s="15">
        <v>228.52</v>
      </c>
      <c r="AL45" s="13">
        <v>1.56</v>
      </c>
      <c r="AM45" s="16">
        <v>91</v>
      </c>
      <c r="AO45" s="10" t="s">
        <v>23</v>
      </c>
      <c r="AP45" s="192" t="s">
        <v>72</v>
      </c>
      <c r="AQ45" s="18">
        <v>150</v>
      </c>
      <c r="AR45" s="144">
        <v>5.05</v>
      </c>
      <c r="AS45" s="145">
        <v>5.84</v>
      </c>
      <c r="AT45" s="146">
        <v>25.98</v>
      </c>
      <c r="AU45" s="145">
        <v>159.29</v>
      </c>
      <c r="AV45" s="147">
        <v>1.65</v>
      </c>
      <c r="AW45" s="19">
        <v>88</v>
      </c>
      <c r="AY45" s="205" t="s">
        <v>15</v>
      </c>
      <c r="AZ45" s="206"/>
      <c r="BA45" s="206"/>
      <c r="BB45" s="205" t="s">
        <v>16</v>
      </c>
    </row>
    <row r="46" spans="1:62" ht="34.5" customHeight="1">
      <c r="A46" s="21"/>
      <c r="B46" s="192" t="s">
        <v>29</v>
      </c>
      <c r="C46" s="22">
        <v>180</v>
      </c>
      <c r="D46" s="14">
        <v>3.63</v>
      </c>
      <c r="E46" s="14">
        <v>4.12</v>
      </c>
      <c r="F46" s="14">
        <v>17.7</v>
      </c>
      <c r="G46" s="14">
        <v>109.9</v>
      </c>
      <c r="H46" s="14">
        <v>1.8</v>
      </c>
      <c r="I46" s="16">
        <v>253</v>
      </c>
      <c r="K46" s="21"/>
      <c r="L46" s="11" t="s">
        <v>30</v>
      </c>
      <c r="M46" s="12">
        <v>180</v>
      </c>
      <c r="N46" s="14">
        <v>0.09</v>
      </c>
      <c r="O46" s="14">
        <v>0.01</v>
      </c>
      <c r="P46" s="14">
        <v>15.27</v>
      </c>
      <c r="Q46" s="14">
        <v>60.15</v>
      </c>
      <c r="R46" s="16"/>
      <c r="S46" s="16">
        <v>264</v>
      </c>
      <c r="U46" s="21"/>
      <c r="V46" s="27" t="s">
        <v>73</v>
      </c>
      <c r="W46" s="12">
        <v>180</v>
      </c>
      <c r="X46" s="14">
        <v>0.09</v>
      </c>
      <c r="Y46" s="14"/>
      <c r="Z46" s="14">
        <v>12.3</v>
      </c>
      <c r="AA46" s="14">
        <v>48.8</v>
      </c>
      <c r="AB46" s="16">
        <v>3.33</v>
      </c>
      <c r="AC46" s="16">
        <v>260</v>
      </c>
      <c r="AE46" s="21"/>
      <c r="AF46" s="11" t="s">
        <v>30</v>
      </c>
      <c r="AG46" s="12">
        <v>180</v>
      </c>
      <c r="AH46" s="14">
        <v>0.09</v>
      </c>
      <c r="AI46" s="14">
        <v>0.01</v>
      </c>
      <c r="AJ46" s="14">
        <v>15.27</v>
      </c>
      <c r="AK46" s="14">
        <v>60.15</v>
      </c>
      <c r="AL46" s="16"/>
      <c r="AM46" s="16">
        <v>264</v>
      </c>
      <c r="AO46" s="21"/>
      <c r="AP46" s="11" t="s">
        <v>30</v>
      </c>
      <c r="AQ46" s="12">
        <v>180</v>
      </c>
      <c r="AR46" s="14">
        <v>0.09</v>
      </c>
      <c r="AS46" s="14">
        <v>0.01</v>
      </c>
      <c r="AT46" s="14">
        <v>15.27</v>
      </c>
      <c r="AU46" s="14">
        <v>60.15</v>
      </c>
      <c r="AV46" s="16">
        <v>0</v>
      </c>
      <c r="AW46" s="16">
        <v>264</v>
      </c>
      <c r="AY46" s="4" t="s">
        <v>19</v>
      </c>
      <c r="AZ46" s="4" t="s">
        <v>20</v>
      </c>
      <c r="BA46" s="4" t="s">
        <v>21</v>
      </c>
      <c r="BB46" s="207"/>
      <c r="BE46" s="148" t="s">
        <v>66</v>
      </c>
      <c r="BG46" s="204"/>
      <c r="BH46" s="204"/>
      <c r="BI46" s="204"/>
      <c r="BJ46" s="204"/>
    </row>
    <row r="47" spans="1:62" ht="18" customHeight="1">
      <c r="A47" s="21"/>
      <c r="B47" s="27" t="s">
        <v>31</v>
      </c>
      <c r="C47" s="12">
        <v>20</v>
      </c>
      <c r="D47" s="16">
        <v>1.5</v>
      </c>
      <c r="E47" s="16">
        <v>2.36</v>
      </c>
      <c r="F47" s="16">
        <v>14.9</v>
      </c>
      <c r="G47" s="16">
        <v>81.2</v>
      </c>
      <c r="H47" s="16"/>
      <c r="I47" s="16"/>
      <c r="K47" s="21"/>
      <c r="L47" s="11" t="s">
        <v>33</v>
      </c>
      <c r="M47" s="12">
        <v>20</v>
      </c>
      <c r="N47" s="29">
        <v>2.37</v>
      </c>
      <c r="O47" s="29">
        <v>0.3</v>
      </c>
      <c r="P47" s="29">
        <v>14.43</v>
      </c>
      <c r="Q47" s="29">
        <v>71.7</v>
      </c>
      <c r="R47" s="16"/>
      <c r="S47" s="16"/>
      <c r="U47" s="21"/>
      <c r="V47" s="68" t="s">
        <v>88</v>
      </c>
      <c r="W47" s="149" t="s">
        <v>95</v>
      </c>
      <c r="X47" s="26">
        <v>2.57</v>
      </c>
      <c r="Y47" s="26">
        <v>4.2</v>
      </c>
      <c r="Z47" s="26">
        <v>14.97</v>
      </c>
      <c r="AA47" s="26">
        <v>108.52</v>
      </c>
      <c r="AB47" s="26"/>
      <c r="AC47" s="26"/>
      <c r="AE47" s="21"/>
      <c r="AF47" s="11" t="s">
        <v>33</v>
      </c>
      <c r="AG47" s="12">
        <v>20</v>
      </c>
      <c r="AH47" s="29">
        <v>2.37</v>
      </c>
      <c r="AI47" s="29">
        <v>0.3</v>
      </c>
      <c r="AJ47" s="29">
        <v>14.43</v>
      </c>
      <c r="AK47" s="29">
        <v>71.7</v>
      </c>
      <c r="AL47" s="16"/>
      <c r="AM47" s="16"/>
      <c r="AO47" s="21"/>
      <c r="AP47" s="11" t="s">
        <v>33</v>
      </c>
      <c r="AQ47" s="12">
        <v>20</v>
      </c>
      <c r="AR47" s="29">
        <v>2.37</v>
      </c>
      <c r="AS47" s="29">
        <v>0.3</v>
      </c>
      <c r="AT47" s="29">
        <v>14.43</v>
      </c>
      <c r="AU47" s="29">
        <v>71.7</v>
      </c>
      <c r="AV47" s="16"/>
      <c r="AW47" s="16"/>
    </row>
    <row r="48" spans="1:62" ht="16.5" customHeight="1">
      <c r="A48" s="35"/>
      <c r="B48" s="36" t="s">
        <v>34</v>
      </c>
      <c r="C48" s="42"/>
      <c r="D48" s="39">
        <f>SUM(D45:D47)</f>
        <v>10.82</v>
      </c>
      <c r="E48" s="39">
        <f>SUM(E45:E47)</f>
        <v>12.98</v>
      </c>
      <c r="F48" s="39">
        <f>SUM(F45:F47)</f>
        <v>56.9</v>
      </c>
      <c r="G48" s="39">
        <f>SUM(G45:G47)</f>
        <v>362.09999999999997</v>
      </c>
      <c r="H48" s="39">
        <f>SUM(H45:H47)</f>
        <v>3.3</v>
      </c>
      <c r="I48" s="39"/>
      <c r="K48" s="35"/>
      <c r="L48" s="36" t="s">
        <v>34</v>
      </c>
      <c r="M48" s="42"/>
      <c r="N48" s="39">
        <f>SUM(N45:N47)</f>
        <v>8.15</v>
      </c>
      <c r="O48" s="39">
        <f>SUM(O45:O47)</f>
        <v>6.81</v>
      </c>
      <c r="P48" s="39">
        <f>SUM(P45:P47)</f>
        <v>54</v>
      </c>
      <c r="Q48" s="141">
        <f>SUM(Q45:Q47)</f>
        <v>302.85000000000002</v>
      </c>
      <c r="R48" s="39">
        <f>SUM(R45:R47)</f>
        <v>1.5</v>
      </c>
      <c r="S48" s="39"/>
      <c r="U48" s="35"/>
      <c r="V48" s="36" t="s">
        <v>34</v>
      </c>
      <c r="W48" s="42"/>
      <c r="X48" s="39">
        <f>SUM(X45:X47)</f>
        <v>7.5600000000000005</v>
      </c>
      <c r="Y48" s="39">
        <f>SUM(Y45:Y47)</f>
        <v>10.100000000000001</v>
      </c>
      <c r="Z48" s="39">
        <f>SUM(Z45:Z47)</f>
        <v>48.97</v>
      </c>
      <c r="AA48" s="141">
        <f>SUM(AA45:AA47)</f>
        <v>307.32</v>
      </c>
      <c r="AB48" s="39">
        <f>SUM(AB45:AB47)</f>
        <v>4.83</v>
      </c>
      <c r="AC48" s="39"/>
      <c r="AE48" s="35"/>
      <c r="AF48" s="36" t="s">
        <v>34</v>
      </c>
      <c r="AG48" s="37"/>
      <c r="AH48" s="150">
        <f>SUM(AH45:AH47)</f>
        <v>10.25</v>
      </c>
      <c r="AI48" s="150">
        <f>SUM(AI45:AI47)</f>
        <v>7.71</v>
      </c>
      <c r="AJ48" s="150">
        <f>SUM(AJ45:AJ47)</f>
        <v>62.089999999999996</v>
      </c>
      <c r="AK48" s="151">
        <f>SUM(AK45:AK47)</f>
        <v>360.37</v>
      </c>
      <c r="AL48" s="150">
        <f>SUM(AL45:AL47)</f>
        <v>1.56</v>
      </c>
      <c r="AM48" s="39"/>
      <c r="AO48" s="35"/>
      <c r="AP48" s="36" t="s">
        <v>34</v>
      </c>
      <c r="AQ48" s="42"/>
      <c r="AR48" s="39">
        <f>SUM(AR45:AR47)</f>
        <v>7.51</v>
      </c>
      <c r="AS48" s="39">
        <f>SUM(AS45:AS47)</f>
        <v>6.1499999999999995</v>
      </c>
      <c r="AT48" s="39">
        <f>SUM(AT45:AT47)</f>
        <v>55.68</v>
      </c>
      <c r="AU48" s="39">
        <f>SUM(AU45:AU47)</f>
        <v>291.14</v>
      </c>
      <c r="AV48" s="39">
        <f>SUM(AV45:AV47)</f>
        <v>1.65</v>
      </c>
      <c r="AW48" s="39"/>
      <c r="AX48" s="148" t="s">
        <v>65</v>
      </c>
      <c r="AY48" s="43">
        <f>(AR48+AH48+X48+N48+D48)/5</f>
        <v>8.8580000000000005</v>
      </c>
      <c r="AZ48" s="43">
        <f>(AS48+AI48+Y48+O48+E48)/5</f>
        <v>8.75</v>
      </c>
      <c r="BA48" s="43">
        <f>(AT48+AJ48+Z48+P48+F48)/5</f>
        <v>55.527999999999999</v>
      </c>
      <c r="BB48" s="43">
        <f>(AU48+AK48+AA48+Q48+G48)/5</f>
        <v>324.75599999999997</v>
      </c>
      <c r="BD48" s="43">
        <f>AY48+AZ48+BA48+BB48</f>
        <v>397.89199999999994</v>
      </c>
      <c r="BE48" s="43">
        <f>BD48*BE49/BD49</f>
        <v>18.293885057471261</v>
      </c>
    </row>
    <row r="49" spans="1:57" ht="24.75" customHeight="1">
      <c r="A49" s="48" t="s">
        <v>35</v>
      </c>
      <c r="B49" s="45"/>
      <c r="C49" s="49"/>
      <c r="D49" s="46">
        <v>10.8</v>
      </c>
      <c r="E49" s="46">
        <v>12</v>
      </c>
      <c r="F49" s="46">
        <v>52.2</v>
      </c>
      <c r="G49" s="46">
        <v>360</v>
      </c>
      <c r="H49" s="49"/>
      <c r="I49" s="47"/>
      <c r="K49" s="48" t="s">
        <v>35</v>
      </c>
      <c r="L49" s="45"/>
      <c r="M49" s="49"/>
      <c r="N49" s="46">
        <v>10.8</v>
      </c>
      <c r="O49" s="46">
        <v>12</v>
      </c>
      <c r="P49" s="46">
        <v>52.2</v>
      </c>
      <c r="Q49" s="46">
        <v>360</v>
      </c>
      <c r="R49" s="49"/>
      <c r="S49" s="47"/>
      <c r="U49" s="48" t="s">
        <v>35</v>
      </c>
      <c r="V49" s="45"/>
      <c r="W49" s="49"/>
      <c r="X49" s="46">
        <v>10.8</v>
      </c>
      <c r="Y49" s="46">
        <v>12</v>
      </c>
      <c r="Z49" s="46">
        <v>52.2</v>
      </c>
      <c r="AA49" s="46">
        <v>360</v>
      </c>
      <c r="AB49" s="49"/>
      <c r="AC49" s="47"/>
      <c r="AE49" s="44" t="s">
        <v>35</v>
      </c>
      <c r="AF49" s="45"/>
      <c r="AG49" s="6"/>
      <c r="AH49" s="46">
        <v>10.8</v>
      </c>
      <c r="AI49" s="46">
        <v>12</v>
      </c>
      <c r="AJ49" s="46">
        <v>52.2</v>
      </c>
      <c r="AK49" s="46">
        <v>360</v>
      </c>
      <c r="AL49" s="6"/>
      <c r="AM49" s="47"/>
      <c r="AO49" s="44" t="s">
        <v>35</v>
      </c>
      <c r="AP49" s="45"/>
      <c r="AQ49" s="6"/>
      <c r="AR49" s="46">
        <v>10.8</v>
      </c>
      <c r="AS49" s="46">
        <v>12</v>
      </c>
      <c r="AT49" s="46">
        <v>52.2</v>
      </c>
      <c r="AU49" s="46">
        <v>360</v>
      </c>
      <c r="AV49" s="6"/>
      <c r="AW49" s="47"/>
      <c r="AX49" s="148" t="s">
        <v>64</v>
      </c>
      <c r="AY49" s="46">
        <v>10.8</v>
      </c>
      <c r="AZ49" s="46">
        <v>12</v>
      </c>
      <c r="BA49" s="46">
        <v>52.2</v>
      </c>
      <c r="BB49" s="46">
        <v>360</v>
      </c>
      <c r="BD49" s="46">
        <f>AY49+AZ49+BA49+BB49</f>
        <v>435</v>
      </c>
      <c r="BE49" s="46">
        <v>20</v>
      </c>
    </row>
    <row r="50" spans="1:57" ht="28.5" customHeight="1">
      <c r="A50" s="50" t="s">
        <v>36</v>
      </c>
      <c r="B50" s="51" t="s">
        <v>87</v>
      </c>
      <c r="C50" s="25">
        <v>100</v>
      </c>
      <c r="D50" s="25">
        <v>0.4</v>
      </c>
      <c r="E50" s="25">
        <v>0.4</v>
      </c>
      <c r="F50" s="25">
        <v>9.8000000000000007</v>
      </c>
      <c r="G50" s="52">
        <v>47</v>
      </c>
      <c r="H50" s="52">
        <v>10</v>
      </c>
      <c r="I50" s="52"/>
      <c r="K50" s="50" t="s">
        <v>36</v>
      </c>
      <c r="L50" s="54" t="s">
        <v>87</v>
      </c>
      <c r="M50" s="25">
        <v>100</v>
      </c>
      <c r="N50" s="25">
        <v>0.4</v>
      </c>
      <c r="O50" s="25">
        <v>0.4</v>
      </c>
      <c r="P50" s="25">
        <v>9.8000000000000007</v>
      </c>
      <c r="Q50" s="52">
        <v>47</v>
      </c>
      <c r="R50" s="52">
        <v>10</v>
      </c>
      <c r="S50" s="52"/>
      <c r="U50" s="50" t="s">
        <v>36</v>
      </c>
      <c r="V50" s="54" t="s">
        <v>87</v>
      </c>
      <c r="W50" s="25">
        <v>100</v>
      </c>
      <c r="X50" s="25">
        <v>1.5</v>
      </c>
      <c r="Y50" s="25">
        <v>0.4</v>
      </c>
      <c r="Z50" s="25">
        <v>21.6</v>
      </c>
      <c r="AA50" s="52">
        <v>93.4</v>
      </c>
      <c r="AB50" s="52"/>
      <c r="AC50" s="52"/>
      <c r="AE50" s="50" t="s">
        <v>36</v>
      </c>
      <c r="AF50" s="51" t="s">
        <v>87</v>
      </c>
      <c r="AG50" s="25">
        <v>100</v>
      </c>
      <c r="AH50" s="25">
        <v>0.4</v>
      </c>
      <c r="AI50" s="25">
        <v>0.4</v>
      </c>
      <c r="AJ50" s="25">
        <v>9.8000000000000007</v>
      </c>
      <c r="AK50" s="52">
        <v>47</v>
      </c>
      <c r="AL50" s="52">
        <v>10</v>
      </c>
      <c r="AM50" s="53"/>
      <c r="AO50" s="50" t="s">
        <v>36</v>
      </c>
      <c r="AP50" s="54" t="s">
        <v>87</v>
      </c>
      <c r="AQ50" s="25">
        <v>100</v>
      </c>
      <c r="AR50" s="25">
        <v>0.4</v>
      </c>
      <c r="AS50" s="25">
        <v>0.4</v>
      </c>
      <c r="AT50" s="25">
        <v>9.8000000000000007</v>
      </c>
      <c r="AU50" s="52">
        <v>47</v>
      </c>
      <c r="AV50" s="52">
        <v>10</v>
      </c>
      <c r="AW50" s="52"/>
      <c r="AX50" s="148" t="s">
        <v>65</v>
      </c>
      <c r="AY50">
        <f>(AR50+AH50+X50+N50+D50)/5</f>
        <v>0.61999999999999988</v>
      </c>
      <c r="AZ50">
        <f>(AS50+AI50+Y50+O50+E50)/5</f>
        <v>0.4</v>
      </c>
      <c r="BA50">
        <f>(AT50+AJ50+Z50+P50+F50)/5</f>
        <v>12.16</v>
      </c>
      <c r="BB50">
        <f>(AU50+AK50+AA50+Q50+G50)/5</f>
        <v>56.279999999999994</v>
      </c>
      <c r="BD50">
        <f>AY50+AZ50+BA50+BB50</f>
        <v>69.459999999999994</v>
      </c>
      <c r="BE50" s="43">
        <f>BD50*BE51/BD51</f>
        <v>3.1935632183908043</v>
      </c>
    </row>
    <row r="51" spans="1:57" ht="12.75" customHeight="1">
      <c r="A51" s="5" t="s">
        <v>37</v>
      </c>
      <c r="B51" s="45"/>
      <c r="C51" s="152"/>
      <c r="D51" s="46">
        <v>2.7</v>
      </c>
      <c r="E51" s="46">
        <v>3</v>
      </c>
      <c r="F51" s="46">
        <v>13.05</v>
      </c>
      <c r="G51" s="46">
        <v>90</v>
      </c>
      <c r="H51" s="49"/>
      <c r="I51" s="47"/>
      <c r="K51" s="5" t="s">
        <v>37</v>
      </c>
      <c r="L51" s="45"/>
      <c r="M51" s="152"/>
      <c r="N51" s="46">
        <v>2.7</v>
      </c>
      <c r="O51" s="46">
        <v>3</v>
      </c>
      <c r="P51" s="46">
        <v>13.05</v>
      </c>
      <c r="Q51" s="46">
        <v>90</v>
      </c>
      <c r="R51" s="49"/>
      <c r="S51" s="47"/>
      <c r="U51" s="153" t="s">
        <v>37</v>
      </c>
      <c r="V51" s="45"/>
      <c r="W51" s="152"/>
      <c r="X51" s="46">
        <v>2.7</v>
      </c>
      <c r="Y51" s="46">
        <v>3</v>
      </c>
      <c r="Z51" s="46">
        <v>13.05</v>
      </c>
      <c r="AA51" s="46">
        <v>90</v>
      </c>
      <c r="AB51" s="49"/>
      <c r="AC51" s="47"/>
      <c r="AE51" s="153" t="s">
        <v>37</v>
      </c>
      <c r="AF51" s="45"/>
      <c r="AG51" s="56"/>
      <c r="AH51" s="46">
        <v>2.7</v>
      </c>
      <c r="AI51" s="46">
        <v>3</v>
      </c>
      <c r="AJ51" s="46">
        <v>13.05</v>
      </c>
      <c r="AK51" s="46">
        <v>90</v>
      </c>
      <c r="AL51" s="6"/>
      <c r="AM51" s="47"/>
      <c r="AO51" s="154" t="s">
        <v>37</v>
      </c>
      <c r="AP51" s="59"/>
      <c r="AQ51" s="155"/>
      <c r="AR51" s="46">
        <v>2.7</v>
      </c>
      <c r="AS51" s="46">
        <v>3</v>
      </c>
      <c r="AT51" s="46">
        <v>13.05</v>
      </c>
      <c r="AU51" s="46">
        <v>90</v>
      </c>
      <c r="AV51" s="156"/>
      <c r="AW51" s="62"/>
      <c r="AX51" s="148" t="s">
        <v>64</v>
      </c>
      <c r="AY51" s="46">
        <v>2.7</v>
      </c>
      <c r="AZ51" s="46">
        <v>3</v>
      </c>
      <c r="BA51" s="46">
        <v>13.05</v>
      </c>
      <c r="BB51" s="46">
        <v>90</v>
      </c>
      <c r="BD51" s="46">
        <f>SUM(AY51:BB51)</f>
        <v>108.75</v>
      </c>
      <c r="BE51" s="46">
        <v>5</v>
      </c>
    </row>
    <row r="52" spans="1:57" ht="39" customHeight="1">
      <c r="A52" s="63" t="s">
        <v>38</v>
      </c>
      <c r="B52" s="65" t="s">
        <v>91</v>
      </c>
      <c r="C52" s="64">
        <v>150</v>
      </c>
      <c r="D52" s="26">
        <v>4.74</v>
      </c>
      <c r="E52" s="26">
        <v>6.23</v>
      </c>
      <c r="F52" s="26">
        <v>9.31</v>
      </c>
      <c r="G52" s="26">
        <v>113.5</v>
      </c>
      <c r="H52" s="14">
        <v>22.25</v>
      </c>
      <c r="I52" s="12">
        <v>54</v>
      </c>
      <c r="K52" s="63" t="s">
        <v>38</v>
      </c>
      <c r="L52" s="157" t="s">
        <v>74</v>
      </c>
      <c r="M52" s="22">
        <v>150</v>
      </c>
      <c r="N52" s="26">
        <v>7</v>
      </c>
      <c r="O52" s="26">
        <v>2.85</v>
      </c>
      <c r="P52" s="26">
        <v>9.6300000000000008</v>
      </c>
      <c r="Q52" s="26">
        <v>93.01</v>
      </c>
      <c r="R52" s="14">
        <v>8</v>
      </c>
      <c r="S52" s="22">
        <v>41</v>
      </c>
      <c r="U52" s="63" t="s">
        <v>38</v>
      </c>
      <c r="V52" s="27" t="s">
        <v>75</v>
      </c>
      <c r="W52" s="12">
        <v>150</v>
      </c>
      <c r="X52" s="26">
        <v>6.51</v>
      </c>
      <c r="Y52" s="26">
        <v>7.79</v>
      </c>
      <c r="Z52" s="26">
        <v>9.48</v>
      </c>
      <c r="AA52" s="26">
        <v>136</v>
      </c>
      <c r="AB52" s="14">
        <v>8.1999999999999993</v>
      </c>
      <c r="AC52" s="16">
        <v>32</v>
      </c>
      <c r="AE52" s="158" t="s">
        <v>38</v>
      </c>
      <c r="AF52" s="11" t="s">
        <v>41</v>
      </c>
      <c r="AG52" s="12">
        <v>150</v>
      </c>
      <c r="AH52" s="26">
        <v>6.25</v>
      </c>
      <c r="AI52" s="26">
        <v>6.43</v>
      </c>
      <c r="AJ52" s="124">
        <v>14</v>
      </c>
      <c r="AK52" s="26">
        <v>139.9</v>
      </c>
      <c r="AL52" s="14">
        <v>11.4</v>
      </c>
      <c r="AM52" s="12">
        <v>38</v>
      </c>
      <c r="AO52" s="66" t="s">
        <v>38</v>
      </c>
      <c r="AP52" s="159" t="s">
        <v>76</v>
      </c>
      <c r="AQ52" s="160">
        <v>150</v>
      </c>
      <c r="AR52" s="76">
        <v>6.75</v>
      </c>
      <c r="AS52" s="76">
        <v>10.1</v>
      </c>
      <c r="AT52" s="76">
        <v>17.100000000000001</v>
      </c>
      <c r="AU52" s="76">
        <v>185.9</v>
      </c>
      <c r="AV52" s="76">
        <v>16.100000000000001</v>
      </c>
      <c r="AW52" s="84">
        <v>34</v>
      </c>
    </row>
    <row r="53" spans="1:57" ht="32.25" customHeight="1">
      <c r="A53" s="21"/>
      <c r="B53" s="27" t="s">
        <v>77</v>
      </c>
      <c r="C53" s="12">
        <v>60</v>
      </c>
      <c r="D53" s="14">
        <v>15.04</v>
      </c>
      <c r="E53" s="14">
        <v>18.149999999999999</v>
      </c>
      <c r="F53" s="14">
        <v>0.85</v>
      </c>
      <c r="G53" s="14">
        <v>226.56</v>
      </c>
      <c r="H53" s="14">
        <v>0.19</v>
      </c>
      <c r="I53" s="16">
        <v>181</v>
      </c>
      <c r="K53" s="67"/>
      <c r="L53" s="27" t="s">
        <v>78</v>
      </c>
      <c r="M53" s="12">
        <v>60</v>
      </c>
      <c r="N53" s="14">
        <v>12.98</v>
      </c>
      <c r="O53" s="14">
        <v>14.69</v>
      </c>
      <c r="P53" s="14">
        <v>10.14</v>
      </c>
      <c r="Q53" s="14">
        <v>225.2</v>
      </c>
      <c r="R53" s="14">
        <v>0.96</v>
      </c>
      <c r="S53" s="16"/>
      <c r="U53" s="71"/>
      <c r="V53" s="11" t="s">
        <v>79</v>
      </c>
      <c r="W53" s="18">
        <v>150</v>
      </c>
      <c r="X53" s="14">
        <v>14.16</v>
      </c>
      <c r="Y53" s="14">
        <v>15.8</v>
      </c>
      <c r="Z53" s="14">
        <v>24.5</v>
      </c>
      <c r="AA53" s="14">
        <v>303</v>
      </c>
      <c r="AB53" s="14">
        <v>29.4</v>
      </c>
      <c r="AC53" s="100">
        <v>157</v>
      </c>
      <c r="AE53" s="67"/>
      <c r="AF53" s="11" t="s">
        <v>92</v>
      </c>
      <c r="AG53" s="12">
        <v>150</v>
      </c>
      <c r="AH53" s="17">
        <v>12.92</v>
      </c>
      <c r="AI53" s="14">
        <v>14.15</v>
      </c>
      <c r="AJ53" s="14">
        <v>10.95</v>
      </c>
      <c r="AK53" s="17">
        <v>223</v>
      </c>
      <c r="AL53" s="14">
        <v>53</v>
      </c>
      <c r="AM53" s="70">
        <v>150</v>
      </c>
      <c r="AO53" s="72"/>
      <c r="AP53" s="27" t="s">
        <v>77</v>
      </c>
      <c r="AQ53" s="12">
        <v>60</v>
      </c>
      <c r="AR53" s="161">
        <v>15.04</v>
      </c>
      <c r="AS53" s="161">
        <v>18.149999999999999</v>
      </c>
      <c r="AT53" s="161">
        <v>0.85</v>
      </c>
      <c r="AU53" s="161">
        <v>226.56</v>
      </c>
      <c r="AV53" s="161">
        <v>0.19</v>
      </c>
      <c r="AW53" s="16">
        <v>181</v>
      </c>
    </row>
    <row r="54" spans="1:57" ht="31.5" customHeight="1">
      <c r="A54" s="71"/>
      <c r="B54" s="11" t="s">
        <v>43</v>
      </c>
      <c r="C54" s="12">
        <v>110</v>
      </c>
      <c r="D54" s="14">
        <v>3.52</v>
      </c>
      <c r="E54" s="14">
        <v>3.8</v>
      </c>
      <c r="F54" s="14">
        <v>36.729999999999997</v>
      </c>
      <c r="G54" s="14">
        <v>194.9</v>
      </c>
      <c r="H54" s="78"/>
      <c r="I54" s="70">
        <v>191</v>
      </c>
      <c r="K54" s="21"/>
      <c r="L54" s="11" t="s">
        <v>48</v>
      </c>
      <c r="M54" s="12">
        <v>110</v>
      </c>
      <c r="N54" s="14">
        <v>3.14</v>
      </c>
      <c r="O54" s="14">
        <v>4.58</v>
      </c>
      <c r="P54" s="14">
        <v>20.9</v>
      </c>
      <c r="Q54" s="14">
        <v>139</v>
      </c>
      <c r="R54" s="14">
        <v>24.6</v>
      </c>
      <c r="S54" s="70">
        <v>206</v>
      </c>
      <c r="U54" s="21"/>
      <c r="V54" s="11" t="s">
        <v>49</v>
      </c>
      <c r="W54" s="12">
        <v>150</v>
      </c>
      <c r="X54" s="14">
        <v>0.36</v>
      </c>
      <c r="Y54" s="14"/>
      <c r="Z54" s="14">
        <v>20.2</v>
      </c>
      <c r="AA54" s="14">
        <v>78.48</v>
      </c>
      <c r="AB54" s="78"/>
      <c r="AC54" s="70">
        <v>239</v>
      </c>
      <c r="AE54" s="71"/>
      <c r="AF54" s="11" t="s">
        <v>49</v>
      </c>
      <c r="AG54" s="12">
        <v>150</v>
      </c>
      <c r="AH54" s="14">
        <v>0.36</v>
      </c>
      <c r="AI54" s="14"/>
      <c r="AJ54" s="14">
        <v>20.2</v>
      </c>
      <c r="AK54" s="14">
        <v>78.48</v>
      </c>
      <c r="AL54" s="78"/>
      <c r="AM54" s="70">
        <v>239</v>
      </c>
      <c r="AO54" s="79"/>
      <c r="AP54" s="73" t="s">
        <v>90</v>
      </c>
      <c r="AQ54" s="74">
        <v>110</v>
      </c>
      <c r="AR54" s="75">
        <v>5.22</v>
      </c>
      <c r="AS54" s="75">
        <v>3.85</v>
      </c>
      <c r="AT54" s="76">
        <v>34.880000000000003</v>
      </c>
      <c r="AU54" s="76">
        <v>196</v>
      </c>
      <c r="AV54" s="76"/>
      <c r="AW54" s="77">
        <v>194</v>
      </c>
    </row>
    <row r="55" spans="1:57" ht="31.5">
      <c r="A55" s="21"/>
      <c r="B55" s="11" t="s">
        <v>49</v>
      </c>
      <c r="C55" s="12">
        <v>150</v>
      </c>
      <c r="D55" s="14">
        <v>0.36</v>
      </c>
      <c r="E55" s="14"/>
      <c r="F55" s="14">
        <v>20.2</v>
      </c>
      <c r="G55" s="14">
        <v>78.48</v>
      </c>
      <c r="H55" s="78"/>
      <c r="I55" s="70">
        <v>239</v>
      </c>
      <c r="K55" s="71"/>
      <c r="L55" s="11" t="s">
        <v>49</v>
      </c>
      <c r="M55" s="12">
        <v>150</v>
      </c>
      <c r="N55" s="14">
        <v>0.36</v>
      </c>
      <c r="O55" s="14"/>
      <c r="P55" s="14">
        <v>20.2</v>
      </c>
      <c r="Q55" s="14">
        <v>78.48</v>
      </c>
      <c r="R55" s="78"/>
      <c r="S55" s="70">
        <v>239</v>
      </c>
      <c r="U55" s="21"/>
      <c r="V55" s="27" t="s">
        <v>51</v>
      </c>
      <c r="W55" s="12">
        <v>35</v>
      </c>
      <c r="X55" s="82">
        <v>3.3</v>
      </c>
      <c r="Y55" s="82">
        <v>0.55000000000000004</v>
      </c>
      <c r="Z55" s="82">
        <v>20.5</v>
      </c>
      <c r="AA55" s="82">
        <v>103</v>
      </c>
      <c r="AB55" s="16"/>
      <c r="AC55" s="16"/>
      <c r="AE55" s="21"/>
      <c r="AF55" s="27" t="s">
        <v>51</v>
      </c>
      <c r="AG55" s="12">
        <v>35</v>
      </c>
      <c r="AH55" s="82">
        <v>3.3</v>
      </c>
      <c r="AI55" s="82">
        <v>0.55000000000000004</v>
      </c>
      <c r="AJ55" s="82">
        <v>20.5</v>
      </c>
      <c r="AK55" s="82">
        <v>103</v>
      </c>
      <c r="AL55" s="16"/>
      <c r="AM55" s="16"/>
      <c r="AO55" s="83"/>
      <c r="AP55" s="73" t="s">
        <v>52</v>
      </c>
      <c r="AQ55" s="84">
        <v>150</v>
      </c>
      <c r="AR55" s="75">
        <v>0.14000000000000001</v>
      </c>
      <c r="AS55" s="75">
        <v>0.14000000000000001</v>
      </c>
      <c r="AT55" s="75">
        <v>18.399999999999999</v>
      </c>
      <c r="AU55" s="75">
        <v>68.75</v>
      </c>
      <c r="AV55" s="75">
        <v>3.5</v>
      </c>
      <c r="AW55" s="81">
        <v>237</v>
      </c>
    </row>
    <row r="56" spans="1:57" ht="31.5">
      <c r="A56" s="21"/>
      <c r="B56" s="27" t="s">
        <v>51</v>
      </c>
      <c r="C56" s="12">
        <v>35</v>
      </c>
      <c r="D56" s="82">
        <v>3.3</v>
      </c>
      <c r="E56" s="82">
        <v>0.55000000000000004</v>
      </c>
      <c r="F56" s="82">
        <v>20.5</v>
      </c>
      <c r="G56" s="82">
        <v>103</v>
      </c>
      <c r="H56" s="16"/>
      <c r="I56" s="16"/>
      <c r="K56" s="21"/>
      <c r="L56" s="27" t="s">
        <v>51</v>
      </c>
      <c r="M56" s="12">
        <v>35</v>
      </c>
      <c r="N56" s="82">
        <v>3.3</v>
      </c>
      <c r="O56" s="82">
        <v>0.55000000000000004</v>
      </c>
      <c r="P56" s="82">
        <v>20.5</v>
      </c>
      <c r="Q56" s="82">
        <v>103</v>
      </c>
      <c r="R56" s="16"/>
      <c r="S56" s="16"/>
      <c r="U56" s="85"/>
      <c r="V56" s="36"/>
      <c r="W56" s="42"/>
      <c r="X56" s="87"/>
      <c r="Y56" s="87"/>
      <c r="Z56" s="87"/>
      <c r="AA56" s="87"/>
      <c r="AB56" s="87"/>
      <c r="AC56" s="88"/>
      <c r="AE56" s="21"/>
      <c r="AF56" s="27"/>
      <c r="AG56" s="12"/>
      <c r="AH56" s="16"/>
      <c r="AI56" s="16"/>
      <c r="AJ56" s="16"/>
      <c r="AK56" s="16"/>
      <c r="AL56" s="16"/>
      <c r="AM56" s="16"/>
      <c r="AO56" s="79"/>
      <c r="AP56" s="27" t="s">
        <v>51</v>
      </c>
      <c r="AQ56" s="12">
        <v>35</v>
      </c>
      <c r="AR56" s="82">
        <v>3.3</v>
      </c>
      <c r="AS56" s="82">
        <v>0.55000000000000004</v>
      </c>
      <c r="AT56" s="82">
        <v>20.5</v>
      </c>
      <c r="AU56" s="82">
        <v>103</v>
      </c>
      <c r="AV56" s="77"/>
      <c r="AW56" s="77"/>
    </row>
    <row r="57" spans="1:57" ht="15.75">
      <c r="A57" s="85"/>
      <c r="B57" s="36" t="s">
        <v>34</v>
      </c>
      <c r="C57" s="42"/>
      <c r="D57" s="87">
        <f>SUM(D52:D56)</f>
        <v>26.96</v>
      </c>
      <c r="E57" s="87">
        <f>SUM(E52:E56)</f>
        <v>28.73</v>
      </c>
      <c r="F57" s="87">
        <f>SUM(F52:F56)</f>
        <v>87.59</v>
      </c>
      <c r="G57" s="87">
        <f>SUM(G52:G56)</f>
        <v>716.44</v>
      </c>
      <c r="H57" s="87">
        <f>SUM(H52:H56)</f>
        <v>22.44</v>
      </c>
      <c r="I57" s="88"/>
      <c r="K57" s="21"/>
      <c r="L57" s="36" t="s">
        <v>34</v>
      </c>
      <c r="M57" s="42"/>
      <c r="N57" s="87">
        <f>SUM(N52:N56)</f>
        <v>26.78</v>
      </c>
      <c r="O57" s="87">
        <f>SUM(O52:O56)</f>
        <v>22.669999999999998</v>
      </c>
      <c r="P57" s="87">
        <f>SUM(P52:P56)</f>
        <v>81.37</v>
      </c>
      <c r="Q57" s="87">
        <f>SUM(Q52:Q56)</f>
        <v>638.68999999999994</v>
      </c>
      <c r="R57" s="87">
        <f>SUM(R52:R56)</f>
        <v>33.56</v>
      </c>
      <c r="S57" s="88"/>
      <c r="U57" s="85"/>
      <c r="V57" s="36" t="s">
        <v>34</v>
      </c>
      <c r="W57" s="42"/>
      <c r="X57" s="87">
        <f>SUM(X52:X56)</f>
        <v>24.330000000000002</v>
      </c>
      <c r="Y57" s="87">
        <f t="shared" ref="Y57:Z57" si="2">SUM(Y52:Y56)</f>
        <v>24.14</v>
      </c>
      <c r="Z57" s="87">
        <f t="shared" si="2"/>
        <v>74.680000000000007</v>
      </c>
      <c r="AA57" s="87">
        <f>SUM(AA52:AA56)</f>
        <v>620.48</v>
      </c>
      <c r="AB57" s="87">
        <f>SUM(AB53:AB56)</f>
        <v>29.4</v>
      </c>
      <c r="AC57" s="88"/>
      <c r="AE57" s="85"/>
      <c r="AF57" s="36" t="s">
        <v>34</v>
      </c>
      <c r="AG57" s="86"/>
      <c r="AH57" s="89">
        <f>SUM(AH52:AH55)</f>
        <v>22.830000000000002</v>
      </c>
      <c r="AI57" s="89">
        <f>SUM(AI52:AI55)</f>
        <v>21.13</v>
      </c>
      <c r="AJ57" s="89">
        <f>SUM(AJ52:AJ55)</f>
        <v>65.650000000000006</v>
      </c>
      <c r="AK57" s="89">
        <f>SUM(AK52:AK55)</f>
        <v>544.38</v>
      </c>
      <c r="AL57" s="89">
        <f>SUM(AL53:AL56)</f>
        <v>53</v>
      </c>
      <c r="AM57" s="88"/>
      <c r="AO57" s="79"/>
      <c r="AP57" s="92" t="s">
        <v>34</v>
      </c>
      <c r="AQ57" s="106"/>
      <c r="AR57" s="94">
        <f>SUM(AR52:AR56)</f>
        <v>30.45</v>
      </c>
      <c r="AS57" s="94">
        <f>SUM(AS52:AS56)</f>
        <v>32.79</v>
      </c>
      <c r="AT57" s="94">
        <f>SUM(AT52:AT56)</f>
        <v>91.73</v>
      </c>
      <c r="AU57" s="94">
        <f>SUM(AU52:AU56)</f>
        <v>780.21</v>
      </c>
      <c r="AV57" s="94">
        <f>SUM(AV52:AV56)</f>
        <v>19.790000000000003</v>
      </c>
      <c r="AW57" s="95"/>
      <c r="AX57" s="148" t="s">
        <v>65</v>
      </c>
      <c r="AY57" s="43">
        <f>(AR57+AH57+X57+N57+D57)/5</f>
        <v>26.27</v>
      </c>
      <c r="AZ57" s="43">
        <f>(AS57+AI57+Y57+O57+E57)/5</f>
        <v>25.892000000000003</v>
      </c>
      <c r="BA57" s="43">
        <f>(AT57+AJ57+Z57+P57+F57)/5</f>
        <v>80.203999999999994</v>
      </c>
      <c r="BB57" s="43">
        <f>(AU57+AK57+AA57+Q57+G57)/5</f>
        <v>660.04000000000008</v>
      </c>
      <c r="BD57" s="43">
        <f>AY57+AZ57+BA57+BB57</f>
        <v>792.40600000000006</v>
      </c>
      <c r="BE57" s="43">
        <f>BD57*BE58/BD58</f>
        <v>36.432459770114946</v>
      </c>
    </row>
    <row r="58" spans="1:57" ht="31.5">
      <c r="A58" s="96" t="s">
        <v>53</v>
      </c>
      <c r="B58" s="45"/>
      <c r="C58" s="152"/>
      <c r="D58" s="46">
        <v>18.899999999999999</v>
      </c>
      <c r="E58" s="46">
        <v>21</v>
      </c>
      <c r="F58" s="46">
        <v>91.35</v>
      </c>
      <c r="G58" s="46">
        <v>630</v>
      </c>
      <c r="H58" s="49"/>
      <c r="I58" s="47"/>
      <c r="K58" s="96" t="s">
        <v>53</v>
      </c>
      <c r="L58" s="36"/>
      <c r="M58" s="42"/>
      <c r="N58" s="46">
        <v>18.899999999999999</v>
      </c>
      <c r="O58" s="46">
        <v>21</v>
      </c>
      <c r="P58" s="46">
        <v>91.35</v>
      </c>
      <c r="Q58" s="46">
        <v>630</v>
      </c>
      <c r="R58" s="87"/>
      <c r="S58" s="88"/>
      <c r="U58" s="96" t="s">
        <v>53</v>
      </c>
      <c r="V58" s="162"/>
      <c r="W58" s="152"/>
      <c r="X58" s="46">
        <v>18.899999999999999</v>
      </c>
      <c r="Y58" s="46">
        <v>21</v>
      </c>
      <c r="Z58" s="46">
        <v>91.35</v>
      </c>
      <c r="AA58" s="46">
        <v>630</v>
      </c>
      <c r="AB58" s="49"/>
      <c r="AC58" s="47"/>
      <c r="AE58" s="96" t="s">
        <v>53</v>
      </c>
      <c r="AF58" s="45"/>
      <c r="AG58" s="56"/>
      <c r="AH58" s="46">
        <v>18.899999999999999</v>
      </c>
      <c r="AI58" s="46">
        <v>21</v>
      </c>
      <c r="AJ58" s="46">
        <v>91.35</v>
      </c>
      <c r="AK58" s="46">
        <v>630</v>
      </c>
      <c r="AL58" s="6"/>
      <c r="AM58" s="47"/>
      <c r="AO58" s="97" t="s">
        <v>53</v>
      </c>
      <c r="AP58" s="163"/>
      <c r="AQ58" s="164"/>
      <c r="AR58" s="46">
        <v>18.899999999999999</v>
      </c>
      <c r="AS58" s="46">
        <v>21</v>
      </c>
      <c r="AT58" s="46">
        <v>91.35</v>
      </c>
      <c r="AU58" s="46">
        <v>630</v>
      </c>
      <c r="AV58" s="165"/>
      <c r="AW58" s="166"/>
      <c r="AX58" s="148" t="s">
        <v>64</v>
      </c>
      <c r="AY58" s="46">
        <v>18.899999999999999</v>
      </c>
      <c r="AZ58" s="46">
        <v>21</v>
      </c>
      <c r="BA58" s="46">
        <v>91.35</v>
      </c>
      <c r="BB58" s="46">
        <v>630</v>
      </c>
      <c r="BD58" s="46">
        <f>AY58+AZ58+BA58+BB58</f>
        <v>761.25</v>
      </c>
      <c r="BE58" s="46">
        <v>35</v>
      </c>
    </row>
    <row r="59" spans="1:57" ht="46.5" customHeight="1">
      <c r="A59" s="9" t="s">
        <v>54</v>
      </c>
      <c r="B59" s="20" t="s">
        <v>80</v>
      </c>
      <c r="C59" s="12">
        <v>130</v>
      </c>
      <c r="D59" s="69">
        <v>4.12</v>
      </c>
      <c r="E59" s="69">
        <v>8.6999999999999993</v>
      </c>
      <c r="F59" s="69">
        <v>19.100000000000001</v>
      </c>
      <c r="G59" s="69">
        <v>173.03</v>
      </c>
      <c r="H59" s="78">
        <v>59.4</v>
      </c>
      <c r="I59" s="70">
        <v>77</v>
      </c>
      <c r="K59" s="9" t="s">
        <v>54</v>
      </c>
      <c r="L59" s="11" t="s">
        <v>56</v>
      </c>
      <c r="M59" s="12">
        <v>120</v>
      </c>
      <c r="N59" s="26">
        <v>5.22</v>
      </c>
      <c r="O59" s="26">
        <v>3.85</v>
      </c>
      <c r="P59" s="26">
        <v>34.880000000000003</v>
      </c>
      <c r="Q59" s="26">
        <v>196</v>
      </c>
      <c r="R59" s="78"/>
      <c r="S59" s="70">
        <v>194</v>
      </c>
      <c r="U59" s="9" t="s">
        <v>54</v>
      </c>
      <c r="V59" s="11" t="s">
        <v>81</v>
      </c>
      <c r="W59" s="25">
        <v>100</v>
      </c>
      <c r="X59" s="26">
        <v>1.81</v>
      </c>
      <c r="Y59" s="26">
        <v>4.18</v>
      </c>
      <c r="Z59" s="26">
        <v>9.9700000000000006</v>
      </c>
      <c r="AA59" s="26">
        <v>85</v>
      </c>
      <c r="AB59" s="52">
        <v>13.5</v>
      </c>
      <c r="AC59" s="167">
        <v>1</v>
      </c>
      <c r="AE59" s="9" t="s">
        <v>54</v>
      </c>
      <c r="AF59" s="199" t="s">
        <v>82</v>
      </c>
      <c r="AG59" s="12" t="s">
        <v>94</v>
      </c>
      <c r="AH59" s="69">
        <v>20.7</v>
      </c>
      <c r="AI59" s="69">
        <v>13.66</v>
      </c>
      <c r="AJ59" s="69">
        <v>17.04</v>
      </c>
      <c r="AK59" s="69">
        <v>276.5</v>
      </c>
      <c r="AL59" s="78">
        <v>0.5</v>
      </c>
      <c r="AM59" s="70">
        <v>117</v>
      </c>
      <c r="AO59" s="102" t="s">
        <v>54</v>
      </c>
      <c r="AP59" s="168" t="s">
        <v>59</v>
      </c>
      <c r="AQ59" s="160">
        <v>130</v>
      </c>
      <c r="AR59" s="76">
        <v>6.16</v>
      </c>
      <c r="AS59" s="76">
        <v>7.04</v>
      </c>
      <c r="AT59" s="76">
        <v>10.34</v>
      </c>
      <c r="AU59" s="76">
        <v>110</v>
      </c>
      <c r="AV59" s="169">
        <v>3</v>
      </c>
      <c r="AW59" s="170">
        <v>255</v>
      </c>
    </row>
    <row r="60" spans="1:57" ht="23.25" customHeight="1">
      <c r="A60" s="171"/>
      <c r="B60" s="11" t="s">
        <v>30</v>
      </c>
      <c r="C60" s="12">
        <v>180</v>
      </c>
      <c r="D60" s="14">
        <v>7.1999999999999995E-2</v>
      </c>
      <c r="E60" s="14">
        <v>8.0000000000000002E-3</v>
      </c>
      <c r="F60" s="14">
        <v>10.220000000000001</v>
      </c>
      <c r="G60" s="14">
        <v>40.54</v>
      </c>
      <c r="H60" s="16"/>
      <c r="I60" s="16">
        <v>264</v>
      </c>
      <c r="K60" s="9"/>
      <c r="L60" s="11" t="s">
        <v>61</v>
      </c>
      <c r="M60" s="12">
        <v>15</v>
      </c>
      <c r="N60" s="26">
        <v>3.45</v>
      </c>
      <c r="O60" s="26">
        <v>4.3499999999999996</v>
      </c>
      <c r="P60" s="26"/>
      <c r="Q60" s="26">
        <v>54</v>
      </c>
      <c r="R60" s="16"/>
      <c r="S60" s="16"/>
      <c r="U60" s="21"/>
      <c r="V60" s="11" t="s">
        <v>30</v>
      </c>
      <c r="W60" s="12">
        <v>180</v>
      </c>
      <c r="X60" s="14">
        <v>7.1999999999999995E-2</v>
      </c>
      <c r="Y60" s="14">
        <v>8.0000000000000002E-3</v>
      </c>
      <c r="Z60" s="14">
        <v>10.220000000000001</v>
      </c>
      <c r="AA60" s="14">
        <v>40.54</v>
      </c>
      <c r="AB60" s="16"/>
      <c r="AC60" s="16">
        <v>264</v>
      </c>
      <c r="AE60" s="23"/>
      <c r="AF60" s="11" t="s">
        <v>30</v>
      </c>
      <c r="AG60" s="12">
        <v>180</v>
      </c>
      <c r="AH60" s="14">
        <v>7.1999999999999995E-2</v>
      </c>
      <c r="AI60" s="14">
        <v>8.0000000000000002E-3</v>
      </c>
      <c r="AJ60" s="14">
        <v>10.220000000000001</v>
      </c>
      <c r="AK60" s="14">
        <v>40.54</v>
      </c>
      <c r="AL60" s="16"/>
      <c r="AM60" s="16">
        <v>264</v>
      </c>
      <c r="AO60" s="102"/>
      <c r="AP60" s="202" t="s">
        <v>93</v>
      </c>
      <c r="AQ60" s="12">
        <v>110</v>
      </c>
      <c r="AR60" s="16">
        <v>3.34</v>
      </c>
      <c r="AS60" s="16">
        <v>2.2799999999999998</v>
      </c>
      <c r="AT60" s="16">
        <v>23.1</v>
      </c>
      <c r="AU60" s="16">
        <v>138</v>
      </c>
      <c r="AV60" s="203"/>
      <c r="AW60" s="81">
        <v>186</v>
      </c>
    </row>
    <row r="61" spans="1:57" ht="24.75" customHeight="1">
      <c r="A61" s="171"/>
      <c r="B61" s="192" t="s">
        <v>62</v>
      </c>
      <c r="C61" s="18">
        <v>20</v>
      </c>
      <c r="D61" s="19">
        <v>2.2799999999999998</v>
      </c>
      <c r="E61" s="19">
        <v>0.24</v>
      </c>
      <c r="F61" s="19">
        <v>14.76</v>
      </c>
      <c r="G61" s="19">
        <v>70.5</v>
      </c>
      <c r="H61" s="19"/>
      <c r="I61" s="71"/>
      <c r="K61" s="9"/>
      <c r="L61" s="11" t="s">
        <v>30</v>
      </c>
      <c r="M61" s="12">
        <v>180</v>
      </c>
      <c r="N61" s="14">
        <v>7.1999999999999995E-2</v>
      </c>
      <c r="O61" s="14">
        <v>8.0000000000000002E-3</v>
      </c>
      <c r="P61" s="14">
        <v>10.220000000000001</v>
      </c>
      <c r="Q61" s="14">
        <v>40.54</v>
      </c>
      <c r="R61" s="16"/>
      <c r="S61" s="16">
        <v>264</v>
      </c>
      <c r="U61" s="21"/>
      <c r="V61" s="192" t="s">
        <v>62</v>
      </c>
      <c r="W61" s="25">
        <v>20</v>
      </c>
      <c r="X61" s="26">
        <v>2.2799999999999998</v>
      </c>
      <c r="Y61" s="26">
        <v>0.24</v>
      </c>
      <c r="Z61" s="26">
        <v>14.76</v>
      </c>
      <c r="AA61" s="26">
        <v>70.5</v>
      </c>
      <c r="AB61" s="135"/>
      <c r="AC61" s="126"/>
      <c r="AE61" s="23"/>
      <c r="AF61" s="200" t="s">
        <v>62</v>
      </c>
      <c r="AG61" s="172">
        <v>20</v>
      </c>
      <c r="AH61" s="14">
        <v>2.2799999999999998</v>
      </c>
      <c r="AI61" s="14">
        <v>0.24</v>
      </c>
      <c r="AJ61" s="14">
        <v>14.76</v>
      </c>
      <c r="AK61" s="14">
        <v>70.5</v>
      </c>
      <c r="AL61" s="173"/>
      <c r="AM61" s="16"/>
      <c r="AO61" s="79"/>
      <c r="AP61" s="192" t="s">
        <v>62</v>
      </c>
      <c r="AQ61" s="25">
        <v>20</v>
      </c>
      <c r="AR61" s="26">
        <v>2.2799999999999998</v>
      </c>
      <c r="AS61" s="26">
        <v>0.24</v>
      </c>
      <c r="AT61" s="26">
        <v>14.76</v>
      </c>
      <c r="AU61" s="26">
        <v>70.5</v>
      </c>
      <c r="AV61" s="77"/>
      <c r="AW61" s="77"/>
    </row>
    <row r="62" spans="1:57" ht="18.75" customHeight="1">
      <c r="A62" s="21"/>
      <c r="B62" s="11"/>
      <c r="C62" s="18"/>
      <c r="D62" s="19"/>
      <c r="E62" s="19"/>
      <c r="F62" s="19"/>
      <c r="G62" s="19"/>
      <c r="H62" s="19"/>
      <c r="I62" s="71"/>
      <c r="K62" s="21"/>
      <c r="L62" s="201" t="s">
        <v>62</v>
      </c>
      <c r="M62" s="18">
        <v>20</v>
      </c>
      <c r="N62" s="29">
        <v>2.2799999999999998</v>
      </c>
      <c r="O62" s="29">
        <v>0.24</v>
      </c>
      <c r="P62" s="29">
        <v>14.76</v>
      </c>
      <c r="Q62" s="29">
        <v>70.5</v>
      </c>
      <c r="R62" s="16"/>
      <c r="S62" s="71"/>
      <c r="U62" s="21"/>
      <c r="V62" s="11"/>
      <c r="W62" s="25"/>
      <c r="X62" s="26"/>
      <c r="Y62" s="26"/>
      <c r="Z62" s="26"/>
      <c r="AA62" s="26"/>
      <c r="AB62" s="135"/>
      <c r="AC62" s="126"/>
      <c r="AE62" s="23"/>
      <c r="AF62" s="54"/>
      <c r="AG62" s="172"/>
      <c r="AH62" s="14"/>
      <c r="AI62" s="14"/>
      <c r="AJ62" s="14"/>
      <c r="AK62" s="14"/>
      <c r="AL62" s="173"/>
      <c r="AM62" s="174"/>
      <c r="AO62" s="79"/>
      <c r="AP62" s="80"/>
      <c r="AQ62" s="84"/>
      <c r="AR62" s="77"/>
      <c r="AS62" s="77"/>
      <c r="AT62" s="77"/>
      <c r="AU62" s="77"/>
      <c r="AV62" s="77"/>
      <c r="AW62" s="77"/>
    </row>
    <row r="63" spans="1:57" ht="15.75">
      <c r="A63" s="35"/>
      <c r="B63" s="108" t="s">
        <v>34</v>
      </c>
      <c r="C63" s="42"/>
      <c r="D63" s="109">
        <f>SUM(D59:D62)</f>
        <v>6.4719999999999995</v>
      </c>
      <c r="E63" s="39">
        <f>SUM(E59:E62)</f>
        <v>8.9479999999999986</v>
      </c>
      <c r="F63" s="39">
        <f>SUM(F59:F62)</f>
        <v>44.08</v>
      </c>
      <c r="G63" s="109">
        <f>SUM(G59:G62)</f>
        <v>284.07</v>
      </c>
      <c r="H63" s="39">
        <f>SUM(H59:H62)</f>
        <v>59.4</v>
      </c>
      <c r="I63" s="88"/>
      <c r="K63" s="21"/>
      <c r="L63" s="108" t="s">
        <v>34</v>
      </c>
      <c r="M63" s="42"/>
      <c r="N63" s="39">
        <f>SUM(N59:N62)</f>
        <v>11.021999999999998</v>
      </c>
      <c r="O63" s="39">
        <f>SUM(O59:O62)</f>
        <v>8.4479999999999986</v>
      </c>
      <c r="P63" s="39">
        <f>SUM(P59:P62)</f>
        <v>59.86</v>
      </c>
      <c r="Q63" s="39">
        <f>SUM(Q59:Q62)</f>
        <v>361.04</v>
      </c>
      <c r="R63" s="39">
        <f>SUM(R58:R62)</f>
        <v>0</v>
      </c>
      <c r="S63" s="88"/>
      <c r="U63" s="35"/>
      <c r="V63" s="108" t="s">
        <v>34</v>
      </c>
      <c r="W63" s="42"/>
      <c r="X63" s="39">
        <f>SUM(X59:X61)</f>
        <v>4.1619999999999999</v>
      </c>
      <c r="Y63" s="39">
        <f>SUM(Y59:Y61)</f>
        <v>4.4279999999999999</v>
      </c>
      <c r="Z63" s="39">
        <f>SUM(Z59:Z61)</f>
        <v>34.950000000000003</v>
      </c>
      <c r="AA63" s="39">
        <f>SUM(AA59:AA61)</f>
        <v>196.04</v>
      </c>
      <c r="AB63" s="141">
        <v>3</v>
      </c>
      <c r="AC63" s="88"/>
      <c r="AE63" s="175"/>
      <c r="AF63" s="176" t="s">
        <v>34</v>
      </c>
      <c r="AG63" s="139"/>
      <c r="AH63" s="177">
        <f>SUM(AH59:AH62)</f>
        <v>23.052</v>
      </c>
      <c r="AI63" s="177">
        <f>SUM(AI59:AI62)</f>
        <v>13.907999999999999</v>
      </c>
      <c r="AJ63" s="177">
        <f>SUM(AJ59:AJ62)</f>
        <v>42.019999999999996</v>
      </c>
      <c r="AK63" s="177">
        <f>SUM(AK59:AK62)</f>
        <v>387.54</v>
      </c>
      <c r="AL63" s="177">
        <f>SUM(AL59:AL62)</f>
        <v>0.5</v>
      </c>
      <c r="AM63" s="178"/>
      <c r="AO63" s="104"/>
      <c r="AP63" s="105" t="s">
        <v>34</v>
      </c>
      <c r="AQ63" s="106"/>
      <c r="AR63" s="179">
        <f>SUM(AR59:AR62)</f>
        <v>11.78</v>
      </c>
      <c r="AS63" s="179">
        <f>SUM(AS59:AS62)</f>
        <v>9.56</v>
      </c>
      <c r="AT63" s="179">
        <f>SUM(AT59:AT62)</f>
        <v>48.199999999999996</v>
      </c>
      <c r="AU63" s="179">
        <f>SUM(AU59:AU62)</f>
        <v>318.5</v>
      </c>
      <c r="AV63" s="179">
        <f>SUM(AV60:AV62)</f>
        <v>0</v>
      </c>
      <c r="AW63" s="95"/>
      <c r="AX63" s="148" t="s">
        <v>65</v>
      </c>
      <c r="AY63" s="43">
        <f>(AR63+AH63+X63+N63+D63)/5</f>
        <v>11.297599999999999</v>
      </c>
      <c r="AZ63" s="43">
        <f>(AS63+AI63+Y63+O63+E63)/5</f>
        <v>9.0584000000000007</v>
      </c>
      <c r="BA63" s="43">
        <f>(AT63+AJ63+Z63+P63+F63)/5</f>
        <v>45.822000000000003</v>
      </c>
      <c r="BB63" s="43">
        <f>(AU63+AK63+AA63+Q63+G63)/5</f>
        <v>309.43799999999999</v>
      </c>
      <c r="BD63" s="43">
        <f>AY63+AZ63+BA63+BB63</f>
        <v>375.61599999999999</v>
      </c>
      <c r="BE63" s="43">
        <f>BD63*BE64/BD64</f>
        <v>17.269701149425288</v>
      </c>
    </row>
    <row r="64" spans="1:57" ht="15.75">
      <c r="A64" s="114"/>
      <c r="B64" s="115"/>
      <c r="C64" s="138"/>
      <c r="D64" s="46">
        <v>8.1</v>
      </c>
      <c r="E64" s="46">
        <v>9</v>
      </c>
      <c r="F64" s="46">
        <v>39.15</v>
      </c>
      <c r="G64" s="46">
        <v>270</v>
      </c>
      <c r="H64" s="180"/>
      <c r="I64" s="118"/>
      <c r="K64" s="21"/>
      <c r="L64" s="108"/>
      <c r="M64" s="42"/>
      <c r="N64" s="46">
        <v>8.1</v>
      </c>
      <c r="O64" s="46">
        <v>9</v>
      </c>
      <c r="P64" s="46">
        <v>39.15</v>
      </c>
      <c r="Q64" s="46">
        <v>270</v>
      </c>
      <c r="R64" s="39"/>
      <c r="S64" s="88"/>
      <c r="U64" s="114"/>
      <c r="V64" s="115"/>
      <c r="W64" s="138"/>
      <c r="X64" s="46">
        <v>8.1</v>
      </c>
      <c r="Y64" s="46">
        <v>9</v>
      </c>
      <c r="Z64" s="46">
        <v>39.15</v>
      </c>
      <c r="AA64" s="46">
        <v>270</v>
      </c>
      <c r="AB64" s="181"/>
      <c r="AC64" s="118"/>
      <c r="AE64" s="182"/>
      <c r="AF64" s="183"/>
      <c r="AG64" s="184"/>
      <c r="AH64" s="46">
        <v>8.1</v>
      </c>
      <c r="AI64" s="46">
        <v>9</v>
      </c>
      <c r="AJ64" s="46">
        <v>39.15</v>
      </c>
      <c r="AK64" s="46">
        <v>270</v>
      </c>
      <c r="AL64" s="185"/>
      <c r="AM64" s="186"/>
      <c r="AO64" s="111"/>
      <c r="AP64" s="187"/>
      <c r="AQ64" s="188"/>
      <c r="AR64" s="46">
        <v>8.1</v>
      </c>
      <c r="AS64" s="46">
        <v>9</v>
      </c>
      <c r="AT64" s="46">
        <v>39.15</v>
      </c>
      <c r="AU64" s="46">
        <v>270</v>
      </c>
      <c r="AV64" s="189"/>
      <c r="AW64" s="112"/>
      <c r="AX64" s="148" t="s">
        <v>64</v>
      </c>
      <c r="AY64" s="46">
        <v>8.1</v>
      </c>
      <c r="AZ64" s="46">
        <v>9</v>
      </c>
      <c r="BA64" s="46">
        <v>39.15</v>
      </c>
      <c r="BB64" s="46">
        <v>270</v>
      </c>
      <c r="BD64" s="46">
        <f>AY64+AZ64+BA64+BB64</f>
        <v>326.25</v>
      </c>
      <c r="BE64" s="46">
        <v>15</v>
      </c>
    </row>
    <row r="65" spans="1:57" ht="31.5">
      <c r="A65" s="96" t="s">
        <v>63</v>
      </c>
      <c r="B65" s="12"/>
      <c r="C65" s="12"/>
      <c r="D65" s="117">
        <f>D63+D57+D50+D48</f>
        <v>44.652000000000001</v>
      </c>
      <c r="E65" s="117">
        <f>E63+E57+E50+E48</f>
        <v>51.057999999999993</v>
      </c>
      <c r="F65" s="117">
        <f>F63+F57+F50+F48</f>
        <v>198.37000000000003</v>
      </c>
      <c r="G65" s="117">
        <f>G63+G57+G50+G48</f>
        <v>1409.61</v>
      </c>
      <c r="H65" s="117">
        <f>H63+H57+H50+H48</f>
        <v>95.14</v>
      </c>
      <c r="I65" s="71"/>
      <c r="K65" s="96" t="s">
        <v>63</v>
      </c>
      <c r="L65" s="108"/>
      <c r="M65" s="42"/>
      <c r="N65" s="109">
        <f>N63+N57+N50+N48</f>
        <v>46.351999999999997</v>
      </c>
      <c r="O65" s="109">
        <f t="shared" ref="O65:Q65" si="3">O63+O57+O50+O48</f>
        <v>38.327999999999996</v>
      </c>
      <c r="P65" s="109">
        <f t="shared" si="3"/>
        <v>205.03000000000003</v>
      </c>
      <c r="Q65" s="109">
        <f t="shared" si="3"/>
        <v>1349.58</v>
      </c>
      <c r="R65" s="39"/>
      <c r="S65" s="88"/>
      <c r="U65" s="96" t="s">
        <v>63</v>
      </c>
      <c r="V65" s="12"/>
      <c r="W65" s="12"/>
      <c r="X65" s="117">
        <f>X63+X57+X50+X48</f>
        <v>37.552</v>
      </c>
      <c r="Y65" s="117">
        <f t="shared" ref="Y65:AA65" si="4">Y63+Y57+Y50+Y48</f>
        <v>39.067999999999998</v>
      </c>
      <c r="Z65" s="117">
        <f t="shared" si="4"/>
        <v>180.20000000000002</v>
      </c>
      <c r="AA65" s="117">
        <f t="shared" si="4"/>
        <v>1217.24</v>
      </c>
      <c r="AB65" s="117">
        <f>AB63+AB57+AB50+AB48</f>
        <v>37.229999999999997</v>
      </c>
      <c r="AC65" s="71"/>
      <c r="AE65" s="96" t="s">
        <v>63</v>
      </c>
      <c r="AF65" s="12"/>
      <c r="AG65" s="12"/>
      <c r="AH65" s="117">
        <f>AH63+AH57+AH50+AH48</f>
        <v>56.532000000000004</v>
      </c>
      <c r="AI65" s="117">
        <f>AI63+AI57+AI50+AI48</f>
        <v>43.147999999999996</v>
      </c>
      <c r="AJ65" s="117">
        <f>AJ63+AJ57+AJ50+AJ48</f>
        <v>179.56</v>
      </c>
      <c r="AK65" s="117">
        <f>AK63+AK57+AK50+AK48</f>
        <v>1339.29</v>
      </c>
      <c r="AL65" s="117">
        <f>AL63+AL57+AL50+AL48</f>
        <v>65.06</v>
      </c>
      <c r="AM65" s="71"/>
      <c r="AO65" s="97" t="s">
        <v>63</v>
      </c>
      <c r="AP65" s="84"/>
      <c r="AQ65" s="84"/>
      <c r="AR65" s="119">
        <f>AR63+AR57+AR50+AR48</f>
        <v>50.139999999999993</v>
      </c>
      <c r="AS65" s="119">
        <f t="shared" ref="AS65:AV65" si="5">AS63+AS57+AS50+AS48</f>
        <v>48.9</v>
      </c>
      <c r="AT65" s="119">
        <f t="shared" si="5"/>
        <v>205.41000000000003</v>
      </c>
      <c r="AU65" s="119">
        <f t="shared" si="5"/>
        <v>1436.85</v>
      </c>
      <c r="AV65" s="119">
        <f t="shared" si="5"/>
        <v>31.44</v>
      </c>
      <c r="AW65" s="83"/>
      <c r="AX65" s="148" t="s">
        <v>65</v>
      </c>
      <c r="AY65" s="43">
        <f>(AR65+AH65+X65+N65+D65)/5</f>
        <v>47.0456</v>
      </c>
      <c r="AZ65" s="43">
        <f t="shared" ref="AZ65:BA65" si="6">(AS65+AI65+Y65+O65+E65)/5</f>
        <v>44.100399999999993</v>
      </c>
      <c r="BA65" s="43">
        <f t="shared" si="6"/>
        <v>193.714</v>
      </c>
      <c r="BB65" s="43">
        <f>(AU65+AK65+AA65+Q65+G65)/5</f>
        <v>1350.5139999999999</v>
      </c>
      <c r="BD65" s="43">
        <f>AY65+AZ65+BA65+BB65</f>
        <v>1635.3739999999998</v>
      </c>
      <c r="BE65" s="43">
        <f>BD65*BE66/BD66</f>
        <v>75.189609195402298</v>
      </c>
    </row>
    <row r="66" spans="1:57" ht="15.75">
      <c r="D66" s="121">
        <v>40.5</v>
      </c>
      <c r="E66" s="121">
        <v>45</v>
      </c>
      <c r="F66" s="121">
        <v>195.75</v>
      </c>
      <c r="G66" s="121">
        <v>1350</v>
      </c>
      <c r="H66" s="122">
        <v>37.5</v>
      </c>
      <c r="K66" s="35"/>
      <c r="L66" s="108"/>
      <c r="M66" s="42"/>
      <c r="N66" s="121">
        <v>40.5</v>
      </c>
      <c r="O66" s="121">
        <v>45</v>
      </c>
      <c r="P66" s="121">
        <v>195.75</v>
      </c>
      <c r="Q66" s="121">
        <v>1350</v>
      </c>
      <c r="R66" s="122">
        <v>37.5</v>
      </c>
      <c r="S66" s="88"/>
      <c r="X66" s="121">
        <v>40.5</v>
      </c>
      <c r="Y66" s="121">
        <v>45</v>
      </c>
      <c r="Z66" s="121">
        <v>195.75</v>
      </c>
      <c r="AA66" s="121">
        <v>1350</v>
      </c>
      <c r="AB66" s="122">
        <v>37.5</v>
      </c>
      <c r="AH66" s="121">
        <v>40.5</v>
      </c>
      <c r="AI66" s="121">
        <v>45</v>
      </c>
      <c r="AJ66" s="121">
        <v>195.75</v>
      </c>
      <c r="AK66" s="121">
        <v>1350</v>
      </c>
      <c r="AL66" s="122">
        <v>37.5</v>
      </c>
      <c r="AR66" s="121">
        <v>40.5</v>
      </c>
      <c r="AS66" s="121">
        <v>45</v>
      </c>
      <c r="AT66" s="121">
        <v>195.75</v>
      </c>
      <c r="AU66" s="121">
        <v>1350</v>
      </c>
      <c r="AV66" s="122">
        <v>37.5</v>
      </c>
      <c r="AX66" s="148" t="s">
        <v>64</v>
      </c>
      <c r="AY66" s="120">
        <v>40.5</v>
      </c>
      <c r="AZ66" s="120">
        <v>45</v>
      </c>
      <c r="BA66" s="120">
        <v>195.75</v>
      </c>
      <c r="BB66" s="120">
        <v>1350</v>
      </c>
      <c r="BD66" s="127">
        <f>BD64+BD58+BD51+BD49</f>
        <v>1631.25</v>
      </c>
      <c r="BE66" s="120">
        <v>75</v>
      </c>
    </row>
    <row r="68" spans="1:57">
      <c r="AY68" s="43"/>
      <c r="AZ68" s="43"/>
      <c r="BA68" s="43"/>
      <c r="BB68" s="43"/>
    </row>
  </sheetData>
  <mergeCells count="122">
    <mergeCell ref="AQ9:AQ10"/>
    <mergeCell ref="AR9:AT9"/>
    <mergeCell ref="AU9:AU10"/>
    <mergeCell ref="AV9:AV10"/>
    <mergeCell ref="AW9:AW10"/>
    <mergeCell ref="S9:S10"/>
    <mergeCell ref="U9:U10"/>
    <mergeCell ref="V9:V10"/>
    <mergeCell ref="W9:W10"/>
    <mergeCell ref="AP9:AP10"/>
    <mergeCell ref="AA9:AA10"/>
    <mergeCell ref="AB9:AB10"/>
    <mergeCell ref="AC9:AC10"/>
    <mergeCell ref="AE9:AE10"/>
    <mergeCell ref="AF9:AF10"/>
    <mergeCell ref="AG9:AG10"/>
    <mergeCell ref="AH9:AJ9"/>
    <mergeCell ref="AK9:AK10"/>
    <mergeCell ref="AL9:AL10"/>
    <mergeCell ref="AM9:AM10"/>
    <mergeCell ref="AO9:AO10"/>
    <mergeCell ref="A1:I1"/>
    <mergeCell ref="K1:S1"/>
    <mergeCell ref="U1:AC1"/>
    <mergeCell ref="AE1:AM1"/>
    <mergeCell ref="AO1:AW1"/>
    <mergeCell ref="AO3:AW3"/>
    <mergeCell ref="C7:F7"/>
    <mergeCell ref="M7:P7"/>
    <mergeCell ref="W7:Z7"/>
    <mergeCell ref="AG7:AJ7"/>
    <mergeCell ref="AQ7:AT7"/>
    <mergeCell ref="A3:I3"/>
    <mergeCell ref="K3:S3"/>
    <mergeCell ref="U3:AC3"/>
    <mergeCell ref="AE3:AM3"/>
    <mergeCell ref="A34:I34"/>
    <mergeCell ref="K34:S34"/>
    <mergeCell ref="U34:AC34"/>
    <mergeCell ref="AE34:AM34"/>
    <mergeCell ref="AO34:AW34"/>
    <mergeCell ref="A2:I2"/>
    <mergeCell ref="K2:S2"/>
    <mergeCell ref="U2:AC2"/>
    <mergeCell ref="AE2:AM2"/>
    <mergeCell ref="AO2:AW2"/>
    <mergeCell ref="H9:H10"/>
    <mergeCell ref="A9:A10"/>
    <mergeCell ref="B9:B10"/>
    <mergeCell ref="C9:C10"/>
    <mergeCell ref="D9:F9"/>
    <mergeCell ref="G9:G10"/>
    <mergeCell ref="X9:Z9"/>
    <mergeCell ref="I9:I10"/>
    <mergeCell ref="K9:K10"/>
    <mergeCell ref="L9:L10"/>
    <mergeCell ref="M9:M10"/>
    <mergeCell ref="N9:P9"/>
    <mergeCell ref="Q9:Q10"/>
    <mergeCell ref="R9:R10"/>
    <mergeCell ref="A36:I36"/>
    <mergeCell ref="K36:S36"/>
    <mergeCell ref="U36:AC36"/>
    <mergeCell ref="AE36:AM36"/>
    <mergeCell ref="AO36:AW36"/>
    <mergeCell ref="A35:I35"/>
    <mergeCell ref="K35:S35"/>
    <mergeCell ref="U35:AC35"/>
    <mergeCell ref="AE35:AM35"/>
    <mergeCell ref="AO35:AW35"/>
    <mergeCell ref="C41:F41"/>
    <mergeCell ref="M41:P41"/>
    <mergeCell ref="W41:Z41"/>
    <mergeCell ref="AG41:AJ41"/>
    <mergeCell ref="AQ41:AT41"/>
    <mergeCell ref="C40:F40"/>
    <mergeCell ref="M40:P40"/>
    <mergeCell ref="W40:Z40"/>
    <mergeCell ref="AG40:AJ40"/>
    <mergeCell ref="AQ40:AT40"/>
    <mergeCell ref="H42:H43"/>
    <mergeCell ref="I42:I43"/>
    <mergeCell ref="K42:K43"/>
    <mergeCell ref="L42:L43"/>
    <mergeCell ref="M42:M43"/>
    <mergeCell ref="A42:A43"/>
    <mergeCell ref="B42:B43"/>
    <mergeCell ref="C42:C43"/>
    <mergeCell ref="D42:F42"/>
    <mergeCell ref="G42:G43"/>
    <mergeCell ref="V42:V43"/>
    <mergeCell ref="W42:W43"/>
    <mergeCell ref="X42:Z42"/>
    <mergeCell ref="AA42:AA43"/>
    <mergeCell ref="AB42:AB43"/>
    <mergeCell ref="N42:P42"/>
    <mergeCell ref="Q42:Q43"/>
    <mergeCell ref="R42:R43"/>
    <mergeCell ref="S42:S43"/>
    <mergeCell ref="U42:U43"/>
    <mergeCell ref="AK42:AK43"/>
    <mergeCell ref="AL42:AL43"/>
    <mergeCell ref="AM42:AM43"/>
    <mergeCell ref="AO42:AO43"/>
    <mergeCell ref="AP42:AP43"/>
    <mergeCell ref="AC42:AC43"/>
    <mergeCell ref="AE42:AE43"/>
    <mergeCell ref="AF42:AF43"/>
    <mergeCell ref="AG42:AG43"/>
    <mergeCell ref="AH42:AJ42"/>
    <mergeCell ref="BG46:BJ46"/>
    <mergeCell ref="AY45:BA45"/>
    <mergeCell ref="BB45:BB46"/>
    <mergeCell ref="AY44:BB44"/>
    <mergeCell ref="AY11:BB11"/>
    <mergeCell ref="AY12:BA12"/>
    <mergeCell ref="BB12:BB13"/>
    <mergeCell ref="AQ42:AQ43"/>
    <mergeCell ref="AR42:AT42"/>
    <mergeCell ref="AU42:AU43"/>
    <mergeCell ref="AV42:AV43"/>
    <mergeCell ref="AW42:AW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2024-09-24T11:15:25Z</dcterms:modified>
</cp:coreProperties>
</file>